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rca\Documents\ozel\satis\yeni_yönetmelige_gore_hesaplar(sifreli)\cesitli_hesaplamalar\"/>
    </mc:Choice>
  </mc:AlternateContent>
  <xr:revisionPtr revIDLastSave="0" documentId="13_ncr:1_{0D5F2A82-D902-459E-84CD-B43715996023}" xr6:coauthVersionLast="47" xr6:coauthVersionMax="47" xr10:uidLastSave="{00000000-0000-0000-0000-000000000000}"/>
  <bookViews>
    <workbookView xWindow="-120" yWindow="-120" windowWidth="29040" windowHeight="15840" xr2:uid="{0847BF89-A8B5-4875-B842-75D3CFE6216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87" i="1" l="1"/>
  <c r="Z81" i="1"/>
  <c r="Z75" i="1"/>
  <c r="Z69" i="1"/>
  <c r="Z63" i="1"/>
  <c r="Z57" i="1"/>
  <c r="Z51" i="1"/>
  <c r="Z45" i="1"/>
  <c r="Z39" i="1"/>
  <c r="Z33" i="1"/>
  <c r="Z27" i="1"/>
  <c r="Z21" i="1"/>
  <c r="K10" i="1"/>
  <c r="L9" i="1"/>
  <c r="N9" i="1" s="1"/>
  <c r="H10" i="1" s="1"/>
  <c r="H8" i="1"/>
  <c r="E8" i="1"/>
  <c r="G6" i="1"/>
  <c r="E6" i="1"/>
  <c r="N10" i="1" l="1"/>
  <c r="K8" i="1"/>
  <c r="T18" i="1" s="1"/>
  <c r="J6" i="1"/>
  <c r="T90" i="1" l="1"/>
  <c r="T84" i="1"/>
  <c r="T36" i="1"/>
  <c r="T78" i="1"/>
  <c r="T30" i="1"/>
  <c r="T72" i="1"/>
  <c r="T24" i="1"/>
  <c r="T42" i="1"/>
  <c r="T66" i="1"/>
  <c r="T60" i="1"/>
  <c r="T54" i="1"/>
  <c r="T48" i="1"/>
  <c r="Z15" i="1"/>
</calcChain>
</file>

<file path=xl/sharedStrings.xml><?xml version="1.0" encoding="utf-8"?>
<sst xmlns="http://schemas.openxmlformats.org/spreadsheetml/2006/main" count="66" uniqueCount="23">
  <si>
    <t>cm</t>
  </si>
  <si>
    <t>nervürlü donatıda Lb = ( 0,12 * fyd * Ø / fctd ) &gt; ( 20 * Ø )</t>
  </si>
  <si>
    <t>Donatı çapının, 32 mm &lt; Ø ≤ 40 mm olduğu durumlarda yukarıdaki denklemlerden hesaplanan kenetlenme boyu, 100 / ( 132 - Ø ) katsayısı ile çarpılarak artırılır.</t>
  </si>
  <si>
    <t>Aynı kesitte boyuna donatının yarısından fazlası ekleniyorsa, Lo ≥ 1,50 * Lb</t>
  </si>
  <si>
    <t xml:space="preserve">fck = C = </t>
  </si>
  <si>
    <t>N/mm² (Mpa.) (beton silindirik karakteristik mukavemeti)</t>
  </si>
  <si>
    <t xml:space="preserve">fyk = S = </t>
  </si>
  <si>
    <t>N/mm² (Mpa.) (çelik akma mukavemeti)</t>
  </si>
  <si>
    <r>
      <t>g</t>
    </r>
    <r>
      <rPr>
        <vertAlign val="subscript"/>
        <sz val="8"/>
        <rFont val="Arial"/>
        <family val="2"/>
        <charset val="162"/>
      </rPr>
      <t>mc</t>
    </r>
    <r>
      <rPr>
        <sz val="8"/>
        <rFont val="Arial"/>
        <family val="2"/>
        <charset val="162"/>
      </rPr>
      <t xml:space="preserve"> =</t>
    </r>
  </si>
  <si>
    <t>fcd =</t>
  </si>
  <si>
    <t xml:space="preserve"> / </t>
  </si>
  <si>
    <t>=</t>
  </si>
  <si>
    <t>N/mm²</t>
  </si>
  <si>
    <r>
      <t>g</t>
    </r>
    <r>
      <rPr>
        <vertAlign val="subscript"/>
        <sz val="8"/>
        <rFont val="Arial"/>
        <family val="2"/>
        <charset val="162"/>
      </rPr>
      <t>ms</t>
    </r>
    <r>
      <rPr>
        <sz val="8"/>
        <rFont val="Arial"/>
        <family val="2"/>
        <charset val="162"/>
      </rPr>
      <t xml:space="preserve"> =</t>
    </r>
  </si>
  <si>
    <t>fyd =</t>
  </si>
  <si>
    <r>
      <t>fctk = 0.35 *</t>
    </r>
    <r>
      <rPr>
        <sz val="8"/>
        <rFont val="Symbol"/>
        <family val="1"/>
        <charset val="2"/>
      </rPr>
      <t>Ö</t>
    </r>
    <r>
      <rPr>
        <sz val="8"/>
        <rFont val="Arial"/>
        <family val="2"/>
        <charset val="162"/>
      </rPr>
      <t xml:space="preserve"> fck =</t>
    </r>
  </si>
  <si>
    <r>
      <t xml:space="preserve">* </t>
    </r>
    <r>
      <rPr>
        <sz val="8"/>
        <rFont val="Symbol"/>
        <family val="1"/>
        <charset val="2"/>
      </rPr>
      <t>Ö</t>
    </r>
  </si>
  <si>
    <r>
      <t xml:space="preserve">fctd = fctk / </t>
    </r>
    <r>
      <rPr>
        <sz val="8"/>
        <rFont val="Symbol"/>
        <family val="1"/>
        <charset val="2"/>
      </rPr>
      <t>g</t>
    </r>
    <r>
      <rPr>
        <vertAlign val="subscript"/>
        <sz val="8"/>
        <rFont val="Arial"/>
        <family val="2"/>
        <charset val="162"/>
      </rPr>
      <t>mc</t>
    </r>
    <r>
      <rPr>
        <sz val="8"/>
        <rFont val="Arial"/>
        <family val="2"/>
        <charset val="162"/>
      </rPr>
      <t xml:space="preserve"> =</t>
    </r>
  </si>
  <si>
    <t xml:space="preserve"> /</t>
  </si>
  <si>
    <t>kesitte boyuna donatının yarısından fazlası bu şekilde ekleniyor mu ?</t>
  </si>
  <si>
    <t>evet</t>
  </si>
  <si>
    <t>Dikkat sadece sarı hücrelere data girilecek.</t>
  </si>
  <si>
    <r>
      <rPr>
        <b/>
        <sz val="12"/>
        <color theme="5" tint="-0.499984740745262"/>
        <rFont val="Arial"/>
        <family val="2"/>
        <charset val="162"/>
      </rPr>
      <t>NERVÜRLÜ DEMİR BİNDİRME HESABI</t>
    </r>
    <r>
      <rPr>
        <b/>
        <sz val="8"/>
        <color theme="5" tint="-0.499984740745262"/>
        <rFont val="Arial"/>
        <family val="2"/>
        <charset val="162"/>
      </rPr>
      <t xml:space="preserve">
(inş.müh. Gürcan BERBEROĞLU tel: 0532 366 02 04   www.betoncelik.com )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</si>
</sst>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Ø&quot;0"/>
  </numFmts>
  <fonts count="8" x14ac:knownFonts="1">
    <font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8"/>
      <name val="Arial"/>
      <family val="2"/>
      <charset val="162"/>
    </font>
    <font>
      <sz val="8"/>
      <name val="Symbol"/>
      <family val="1"/>
      <charset val="2"/>
    </font>
    <font>
      <vertAlign val="subscript"/>
      <sz val="8"/>
      <name val="Arial"/>
      <family val="2"/>
      <charset val="162"/>
    </font>
    <font>
      <b/>
      <sz val="8"/>
      <color theme="5" tint="-0.499984740745262"/>
      <name val="Arial"/>
      <family val="2"/>
      <charset val="162"/>
    </font>
    <font>
      <b/>
      <sz val="12"/>
      <color theme="5" tint="-0.499984740745262"/>
      <name val="Arial"/>
      <family val="2"/>
      <charset val="162"/>
    </font>
    <font>
      <b/>
      <sz val="8"/>
      <color rgb="FFFF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2" fillId="0" borderId="0" xfId="0" applyFont="1" applyBorder="1" applyProtection="1">
      <protection hidden="1"/>
    </xf>
    <xf numFmtId="0" fontId="2" fillId="3" borderId="0" xfId="0" applyFont="1" applyFill="1" applyBorder="1" applyProtection="1">
      <protection locked="0"/>
    </xf>
    <xf numFmtId="0" fontId="2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3" fillId="0" borderId="0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Border="1" applyProtection="1"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5" fillId="4" borderId="2" xfId="0" applyFont="1" applyFill="1" applyBorder="1" applyAlignment="1" applyProtection="1">
      <alignment horizontal="center" vertical="center"/>
      <protection hidden="1"/>
    </xf>
    <xf numFmtId="0" fontId="5" fillId="4" borderId="3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16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157163</xdr:colOff>
      <xdr:row>14</xdr:row>
      <xdr:rowOff>19051</xdr:rowOff>
    </xdr:from>
    <xdr:to>
      <xdr:col>29</xdr:col>
      <xdr:colOff>4762</xdr:colOff>
      <xdr:row>18</xdr:row>
      <xdr:rowOff>71438</xdr:rowOff>
    </xdr:to>
    <xdr:grpSp>
      <xdr:nvGrpSpPr>
        <xdr:cNvPr id="130" name="Group 129">
          <a:extLst>
            <a:ext uri="{FF2B5EF4-FFF2-40B4-BE49-F238E27FC236}">
              <a16:creationId xmlns:a16="http://schemas.microsoft.com/office/drawing/2014/main" id="{24E395F6-DD5A-F8C5-C0E2-49BBC16B4D61}"/>
            </a:ext>
          </a:extLst>
        </xdr:cNvPr>
        <xdr:cNvGrpSpPr/>
      </xdr:nvGrpSpPr>
      <xdr:grpSpPr>
        <a:xfrm>
          <a:off x="1938338" y="2581276"/>
          <a:ext cx="2762249" cy="623887"/>
          <a:chOff x="1938338" y="2581276"/>
          <a:chExt cx="2762249" cy="623887"/>
        </a:xfrm>
      </xdr:grpSpPr>
      <xdr:cxnSp macro="">
        <xdr:nvCxnSpPr>
          <xdr:cNvPr id="3" name="Straight Connector 2">
            <a:extLst>
              <a:ext uri="{FF2B5EF4-FFF2-40B4-BE49-F238E27FC236}">
                <a16:creationId xmlns:a16="http://schemas.microsoft.com/office/drawing/2014/main" id="{9BE19690-6989-AAA7-BD10-B92B3FF6E665}"/>
              </a:ext>
            </a:extLst>
          </xdr:cNvPr>
          <xdr:cNvCxnSpPr/>
        </xdr:nvCxnSpPr>
        <xdr:spPr>
          <a:xfrm>
            <a:off x="1943100" y="2852737"/>
            <a:ext cx="17811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Connector 5">
            <a:extLst>
              <a:ext uri="{FF2B5EF4-FFF2-40B4-BE49-F238E27FC236}">
                <a16:creationId xmlns:a16="http://schemas.microsoft.com/office/drawing/2014/main" id="{D14C9DF7-1C53-0CBC-1447-4ED03B83E0C1}"/>
              </a:ext>
            </a:extLst>
          </xdr:cNvPr>
          <xdr:cNvCxnSpPr/>
        </xdr:nvCxnSpPr>
        <xdr:spPr>
          <a:xfrm>
            <a:off x="1938338" y="2719388"/>
            <a:ext cx="0" cy="280987"/>
          </a:xfrm>
          <a:prstGeom prst="line">
            <a:avLst/>
          </a:prstGeom>
          <a:ln w="1270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1758DA6D-8E61-44C5-9C34-9230C78BF5DB}"/>
              </a:ext>
            </a:extLst>
          </xdr:cNvPr>
          <xdr:cNvCxnSpPr/>
        </xdr:nvCxnSpPr>
        <xdr:spPr>
          <a:xfrm>
            <a:off x="2919412" y="2705100"/>
            <a:ext cx="17811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33E5CC8F-80C3-4DFE-810F-6C51713AAA1A}"/>
              </a:ext>
            </a:extLst>
          </xdr:cNvPr>
          <xdr:cNvCxnSpPr/>
        </xdr:nvCxnSpPr>
        <xdr:spPr>
          <a:xfrm>
            <a:off x="4691063" y="2581276"/>
            <a:ext cx="0" cy="280987"/>
          </a:xfrm>
          <a:prstGeom prst="line">
            <a:avLst/>
          </a:prstGeom>
          <a:ln w="1270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Connector 10">
            <a:extLst>
              <a:ext uri="{FF2B5EF4-FFF2-40B4-BE49-F238E27FC236}">
                <a16:creationId xmlns:a16="http://schemas.microsoft.com/office/drawing/2014/main" id="{8E6DFB9F-E1A7-59D6-0DF1-AC52CCAC8694}"/>
              </a:ext>
            </a:extLst>
          </xdr:cNvPr>
          <xdr:cNvCxnSpPr/>
        </xdr:nvCxnSpPr>
        <xdr:spPr>
          <a:xfrm>
            <a:off x="2914650" y="2909888"/>
            <a:ext cx="0" cy="295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A745A671-10D5-62E4-B0F8-DFA4DC9D13E4}"/>
              </a:ext>
            </a:extLst>
          </xdr:cNvPr>
          <xdr:cNvCxnSpPr/>
        </xdr:nvCxnSpPr>
        <xdr:spPr>
          <a:xfrm>
            <a:off x="2847975" y="3133725"/>
            <a:ext cx="9477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Straight Connector 14">
            <a:extLst>
              <a:ext uri="{FF2B5EF4-FFF2-40B4-BE49-F238E27FC236}">
                <a16:creationId xmlns:a16="http://schemas.microsoft.com/office/drawing/2014/main" id="{3CF8CCEC-0F84-CBDD-ACD1-AD06E2748985}"/>
              </a:ext>
            </a:extLst>
          </xdr:cNvPr>
          <xdr:cNvCxnSpPr/>
        </xdr:nvCxnSpPr>
        <xdr:spPr>
          <a:xfrm flipH="1">
            <a:off x="2876549" y="3095624"/>
            <a:ext cx="71437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Straight Connector 16">
            <a:extLst>
              <a:ext uri="{FF2B5EF4-FFF2-40B4-BE49-F238E27FC236}">
                <a16:creationId xmlns:a16="http://schemas.microsoft.com/office/drawing/2014/main" id="{0AD5A5DD-24B9-4C69-9C47-AB60546005F6}"/>
              </a:ext>
            </a:extLst>
          </xdr:cNvPr>
          <xdr:cNvCxnSpPr/>
        </xdr:nvCxnSpPr>
        <xdr:spPr>
          <a:xfrm>
            <a:off x="3724275" y="2909888"/>
            <a:ext cx="0" cy="295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id="{D6AD63BA-E000-425B-8470-9E3C4BDC85F3}"/>
              </a:ext>
            </a:extLst>
          </xdr:cNvPr>
          <xdr:cNvCxnSpPr/>
        </xdr:nvCxnSpPr>
        <xdr:spPr>
          <a:xfrm flipH="1">
            <a:off x="3686174" y="3095624"/>
            <a:ext cx="71437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157163</xdr:colOff>
      <xdr:row>20</xdr:row>
      <xdr:rowOff>19051</xdr:rowOff>
    </xdr:from>
    <xdr:to>
      <xdr:col>29</xdr:col>
      <xdr:colOff>4762</xdr:colOff>
      <xdr:row>24</xdr:row>
      <xdr:rowOff>71438</xdr:rowOff>
    </xdr:to>
    <xdr:grpSp>
      <xdr:nvGrpSpPr>
        <xdr:cNvPr id="129" name="Group 128">
          <a:extLst>
            <a:ext uri="{FF2B5EF4-FFF2-40B4-BE49-F238E27FC236}">
              <a16:creationId xmlns:a16="http://schemas.microsoft.com/office/drawing/2014/main" id="{09452728-D4EA-5B64-F20C-FF70BD6ABEDC}"/>
            </a:ext>
          </a:extLst>
        </xdr:cNvPr>
        <xdr:cNvGrpSpPr/>
      </xdr:nvGrpSpPr>
      <xdr:grpSpPr>
        <a:xfrm>
          <a:off x="1938338" y="3438526"/>
          <a:ext cx="2762249" cy="623887"/>
          <a:chOff x="1938338" y="3438526"/>
          <a:chExt cx="2762249" cy="623887"/>
        </a:xfrm>
      </xdr:grpSpPr>
      <xdr:cxnSp macro="">
        <xdr:nvCxnSpPr>
          <xdr:cNvPr id="20" name="Straight Connector 19">
            <a:extLst>
              <a:ext uri="{FF2B5EF4-FFF2-40B4-BE49-F238E27FC236}">
                <a16:creationId xmlns:a16="http://schemas.microsoft.com/office/drawing/2014/main" id="{A9DE0FB4-1198-4702-8FAE-FF5A62BFD607}"/>
              </a:ext>
            </a:extLst>
          </xdr:cNvPr>
          <xdr:cNvCxnSpPr/>
        </xdr:nvCxnSpPr>
        <xdr:spPr>
          <a:xfrm>
            <a:off x="1943100" y="3709987"/>
            <a:ext cx="17811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Straight Connector 20">
            <a:extLst>
              <a:ext uri="{FF2B5EF4-FFF2-40B4-BE49-F238E27FC236}">
                <a16:creationId xmlns:a16="http://schemas.microsoft.com/office/drawing/2014/main" id="{79A28B53-B089-458A-BF98-F08B21138442}"/>
              </a:ext>
            </a:extLst>
          </xdr:cNvPr>
          <xdr:cNvCxnSpPr/>
        </xdr:nvCxnSpPr>
        <xdr:spPr>
          <a:xfrm>
            <a:off x="1938338" y="3576638"/>
            <a:ext cx="0" cy="280987"/>
          </a:xfrm>
          <a:prstGeom prst="line">
            <a:avLst/>
          </a:prstGeom>
          <a:ln w="1270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Straight Connector 21">
            <a:extLst>
              <a:ext uri="{FF2B5EF4-FFF2-40B4-BE49-F238E27FC236}">
                <a16:creationId xmlns:a16="http://schemas.microsoft.com/office/drawing/2014/main" id="{605D3480-C394-4BA0-9765-9A83F2351F61}"/>
              </a:ext>
            </a:extLst>
          </xdr:cNvPr>
          <xdr:cNvCxnSpPr/>
        </xdr:nvCxnSpPr>
        <xdr:spPr>
          <a:xfrm>
            <a:off x="2919412" y="3562350"/>
            <a:ext cx="17811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Straight Connector 22">
            <a:extLst>
              <a:ext uri="{FF2B5EF4-FFF2-40B4-BE49-F238E27FC236}">
                <a16:creationId xmlns:a16="http://schemas.microsoft.com/office/drawing/2014/main" id="{88F486B3-D52C-4661-8512-A9328DF82710}"/>
              </a:ext>
            </a:extLst>
          </xdr:cNvPr>
          <xdr:cNvCxnSpPr/>
        </xdr:nvCxnSpPr>
        <xdr:spPr>
          <a:xfrm>
            <a:off x="4691063" y="3438526"/>
            <a:ext cx="0" cy="280987"/>
          </a:xfrm>
          <a:prstGeom prst="line">
            <a:avLst/>
          </a:prstGeom>
          <a:ln w="1270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Straight Connector 23">
            <a:extLst>
              <a:ext uri="{FF2B5EF4-FFF2-40B4-BE49-F238E27FC236}">
                <a16:creationId xmlns:a16="http://schemas.microsoft.com/office/drawing/2014/main" id="{5AA0885E-D219-40FB-B7E5-DE226D208054}"/>
              </a:ext>
            </a:extLst>
          </xdr:cNvPr>
          <xdr:cNvCxnSpPr/>
        </xdr:nvCxnSpPr>
        <xdr:spPr>
          <a:xfrm>
            <a:off x="2914650" y="3767138"/>
            <a:ext cx="0" cy="295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Straight Connector 24">
            <a:extLst>
              <a:ext uri="{FF2B5EF4-FFF2-40B4-BE49-F238E27FC236}">
                <a16:creationId xmlns:a16="http://schemas.microsoft.com/office/drawing/2014/main" id="{3FE0045B-2F3F-47A7-BFE0-9EDFD0601161}"/>
              </a:ext>
            </a:extLst>
          </xdr:cNvPr>
          <xdr:cNvCxnSpPr/>
        </xdr:nvCxnSpPr>
        <xdr:spPr>
          <a:xfrm>
            <a:off x="2847975" y="3990975"/>
            <a:ext cx="9477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Straight Connector 25">
            <a:extLst>
              <a:ext uri="{FF2B5EF4-FFF2-40B4-BE49-F238E27FC236}">
                <a16:creationId xmlns:a16="http://schemas.microsoft.com/office/drawing/2014/main" id="{354DBD49-FD81-4F89-978D-9835E5D5B8D4}"/>
              </a:ext>
            </a:extLst>
          </xdr:cNvPr>
          <xdr:cNvCxnSpPr/>
        </xdr:nvCxnSpPr>
        <xdr:spPr>
          <a:xfrm flipH="1">
            <a:off x="2876549" y="3952874"/>
            <a:ext cx="71437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Straight Connector 26">
            <a:extLst>
              <a:ext uri="{FF2B5EF4-FFF2-40B4-BE49-F238E27FC236}">
                <a16:creationId xmlns:a16="http://schemas.microsoft.com/office/drawing/2014/main" id="{B2EEB65B-57F9-4367-9A72-92A0EA5D0AA3}"/>
              </a:ext>
            </a:extLst>
          </xdr:cNvPr>
          <xdr:cNvCxnSpPr/>
        </xdr:nvCxnSpPr>
        <xdr:spPr>
          <a:xfrm>
            <a:off x="3724275" y="3767138"/>
            <a:ext cx="0" cy="295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Straight Connector 27">
            <a:extLst>
              <a:ext uri="{FF2B5EF4-FFF2-40B4-BE49-F238E27FC236}">
                <a16:creationId xmlns:a16="http://schemas.microsoft.com/office/drawing/2014/main" id="{E1C40A8A-7F9D-4404-842B-BE8BBB7970E2}"/>
              </a:ext>
            </a:extLst>
          </xdr:cNvPr>
          <xdr:cNvCxnSpPr/>
        </xdr:nvCxnSpPr>
        <xdr:spPr>
          <a:xfrm flipH="1">
            <a:off x="3686174" y="3952874"/>
            <a:ext cx="71437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157163</xdr:colOff>
      <xdr:row>26</xdr:row>
      <xdr:rowOff>19051</xdr:rowOff>
    </xdr:from>
    <xdr:to>
      <xdr:col>29</xdr:col>
      <xdr:colOff>4762</xdr:colOff>
      <xdr:row>30</xdr:row>
      <xdr:rowOff>71438</xdr:rowOff>
    </xdr:to>
    <xdr:grpSp>
      <xdr:nvGrpSpPr>
        <xdr:cNvPr id="128" name="Group 127">
          <a:extLst>
            <a:ext uri="{FF2B5EF4-FFF2-40B4-BE49-F238E27FC236}">
              <a16:creationId xmlns:a16="http://schemas.microsoft.com/office/drawing/2014/main" id="{724772EE-AF5B-9156-063D-86CA20D9C1A6}"/>
            </a:ext>
          </a:extLst>
        </xdr:cNvPr>
        <xdr:cNvGrpSpPr/>
      </xdr:nvGrpSpPr>
      <xdr:grpSpPr>
        <a:xfrm>
          <a:off x="1938338" y="4295776"/>
          <a:ext cx="2762249" cy="623887"/>
          <a:chOff x="1938338" y="4295776"/>
          <a:chExt cx="2762249" cy="623887"/>
        </a:xfrm>
      </xdr:grpSpPr>
      <xdr:cxnSp macro="">
        <xdr:nvCxnSpPr>
          <xdr:cNvPr id="29" name="Straight Connector 28">
            <a:extLst>
              <a:ext uri="{FF2B5EF4-FFF2-40B4-BE49-F238E27FC236}">
                <a16:creationId xmlns:a16="http://schemas.microsoft.com/office/drawing/2014/main" id="{9A04F6A1-8BE0-4459-B33C-9034EC0DA02C}"/>
              </a:ext>
            </a:extLst>
          </xdr:cNvPr>
          <xdr:cNvCxnSpPr/>
        </xdr:nvCxnSpPr>
        <xdr:spPr>
          <a:xfrm>
            <a:off x="1943100" y="4567237"/>
            <a:ext cx="17811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Straight Connector 29">
            <a:extLst>
              <a:ext uri="{FF2B5EF4-FFF2-40B4-BE49-F238E27FC236}">
                <a16:creationId xmlns:a16="http://schemas.microsoft.com/office/drawing/2014/main" id="{7D62A4F0-C348-41CA-9FE8-E911D0FE9A6E}"/>
              </a:ext>
            </a:extLst>
          </xdr:cNvPr>
          <xdr:cNvCxnSpPr/>
        </xdr:nvCxnSpPr>
        <xdr:spPr>
          <a:xfrm>
            <a:off x="1938338" y="4433888"/>
            <a:ext cx="0" cy="280987"/>
          </a:xfrm>
          <a:prstGeom prst="line">
            <a:avLst/>
          </a:prstGeom>
          <a:ln w="1270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Straight Connector 30">
            <a:extLst>
              <a:ext uri="{FF2B5EF4-FFF2-40B4-BE49-F238E27FC236}">
                <a16:creationId xmlns:a16="http://schemas.microsoft.com/office/drawing/2014/main" id="{9574D677-FBD8-4E42-B8D9-86F7CD0F98C5}"/>
              </a:ext>
            </a:extLst>
          </xdr:cNvPr>
          <xdr:cNvCxnSpPr/>
        </xdr:nvCxnSpPr>
        <xdr:spPr>
          <a:xfrm>
            <a:off x="2919412" y="4419600"/>
            <a:ext cx="17811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Straight Connector 31">
            <a:extLst>
              <a:ext uri="{FF2B5EF4-FFF2-40B4-BE49-F238E27FC236}">
                <a16:creationId xmlns:a16="http://schemas.microsoft.com/office/drawing/2014/main" id="{EFAFF64B-2A56-4330-975B-CA811B535668}"/>
              </a:ext>
            </a:extLst>
          </xdr:cNvPr>
          <xdr:cNvCxnSpPr/>
        </xdr:nvCxnSpPr>
        <xdr:spPr>
          <a:xfrm>
            <a:off x="4691063" y="4295776"/>
            <a:ext cx="0" cy="280987"/>
          </a:xfrm>
          <a:prstGeom prst="line">
            <a:avLst/>
          </a:prstGeom>
          <a:ln w="1270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Straight Connector 32">
            <a:extLst>
              <a:ext uri="{FF2B5EF4-FFF2-40B4-BE49-F238E27FC236}">
                <a16:creationId xmlns:a16="http://schemas.microsoft.com/office/drawing/2014/main" id="{3697F63E-2ABA-4338-9A5C-F9CC90F94B8F}"/>
              </a:ext>
            </a:extLst>
          </xdr:cNvPr>
          <xdr:cNvCxnSpPr/>
        </xdr:nvCxnSpPr>
        <xdr:spPr>
          <a:xfrm>
            <a:off x="2914650" y="4624388"/>
            <a:ext cx="0" cy="295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Straight Connector 33">
            <a:extLst>
              <a:ext uri="{FF2B5EF4-FFF2-40B4-BE49-F238E27FC236}">
                <a16:creationId xmlns:a16="http://schemas.microsoft.com/office/drawing/2014/main" id="{D18D90D5-EAA9-4719-8910-4F804F21F5E9}"/>
              </a:ext>
            </a:extLst>
          </xdr:cNvPr>
          <xdr:cNvCxnSpPr/>
        </xdr:nvCxnSpPr>
        <xdr:spPr>
          <a:xfrm>
            <a:off x="2847975" y="4848225"/>
            <a:ext cx="9477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Straight Connector 34">
            <a:extLst>
              <a:ext uri="{FF2B5EF4-FFF2-40B4-BE49-F238E27FC236}">
                <a16:creationId xmlns:a16="http://schemas.microsoft.com/office/drawing/2014/main" id="{2261CAFA-59CF-4D6A-ABA6-900457C217CF}"/>
              </a:ext>
            </a:extLst>
          </xdr:cNvPr>
          <xdr:cNvCxnSpPr/>
        </xdr:nvCxnSpPr>
        <xdr:spPr>
          <a:xfrm flipH="1">
            <a:off x="2876549" y="4810124"/>
            <a:ext cx="71437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Straight Connector 35">
            <a:extLst>
              <a:ext uri="{FF2B5EF4-FFF2-40B4-BE49-F238E27FC236}">
                <a16:creationId xmlns:a16="http://schemas.microsoft.com/office/drawing/2014/main" id="{EEE1AFCE-0DAC-4F45-85C8-7705C37334F7}"/>
              </a:ext>
            </a:extLst>
          </xdr:cNvPr>
          <xdr:cNvCxnSpPr/>
        </xdr:nvCxnSpPr>
        <xdr:spPr>
          <a:xfrm>
            <a:off x="3724275" y="4624388"/>
            <a:ext cx="0" cy="295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Straight Connector 36">
            <a:extLst>
              <a:ext uri="{FF2B5EF4-FFF2-40B4-BE49-F238E27FC236}">
                <a16:creationId xmlns:a16="http://schemas.microsoft.com/office/drawing/2014/main" id="{E05DF783-674C-49AB-B9EF-CEA7D9F0DA1C}"/>
              </a:ext>
            </a:extLst>
          </xdr:cNvPr>
          <xdr:cNvCxnSpPr/>
        </xdr:nvCxnSpPr>
        <xdr:spPr>
          <a:xfrm flipH="1">
            <a:off x="3686174" y="4810124"/>
            <a:ext cx="71437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0</xdr:colOff>
      <xdr:row>34</xdr:row>
      <xdr:rowOff>4762</xdr:rowOff>
    </xdr:from>
    <xdr:to>
      <xdr:col>23</xdr:col>
      <xdr:colOff>0</xdr:colOff>
      <xdr:row>34</xdr:row>
      <xdr:rowOff>4762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E7F3C2B7-DC4B-49B0-958D-AAD6E47665C8}"/>
            </a:ext>
          </a:extLst>
        </xdr:cNvPr>
        <xdr:cNvCxnSpPr/>
      </xdr:nvCxnSpPr>
      <xdr:spPr>
        <a:xfrm>
          <a:off x="1781175" y="3005137"/>
          <a:ext cx="1781175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157163</xdr:colOff>
      <xdr:row>33</xdr:row>
      <xdr:rowOff>14288</xdr:rowOff>
    </xdr:from>
    <xdr:to>
      <xdr:col>11</xdr:col>
      <xdr:colOff>157163</xdr:colOff>
      <xdr:row>35</xdr:row>
      <xdr:rowOff>9525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7AC9A25D-8091-4B99-ACF1-C26319FF9ACF}"/>
            </a:ext>
          </a:extLst>
        </xdr:cNvPr>
        <xdr:cNvCxnSpPr/>
      </xdr:nvCxnSpPr>
      <xdr:spPr>
        <a:xfrm>
          <a:off x="1776413" y="2871788"/>
          <a:ext cx="0" cy="280987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4762</xdr:colOff>
      <xdr:row>33</xdr:row>
      <xdr:rowOff>0</xdr:rowOff>
    </xdr:from>
    <xdr:to>
      <xdr:col>29</xdr:col>
      <xdr:colOff>4762</xdr:colOff>
      <xdr:row>33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185F88FF-6973-4654-A45E-8A804A6EC31A}"/>
            </a:ext>
          </a:extLst>
        </xdr:cNvPr>
        <xdr:cNvCxnSpPr/>
      </xdr:nvCxnSpPr>
      <xdr:spPr>
        <a:xfrm>
          <a:off x="2919412" y="4572000"/>
          <a:ext cx="1781175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157163</xdr:colOff>
      <xdr:row>32</xdr:row>
      <xdr:rowOff>19051</xdr:rowOff>
    </xdr:from>
    <xdr:to>
      <xdr:col>28</xdr:col>
      <xdr:colOff>157163</xdr:colOff>
      <xdr:row>34</xdr:row>
      <xdr:rowOff>14288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F3F74A71-23DD-42B5-8884-4FECFFFA99F7}"/>
            </a:ext>
          </a:extLst>
        </xdr:cNvPr>
        <xdr:cNvCxnSpPr/>
      </xdr:nvCxnSpPr>
      <xdr:spPr>
        <a:xfrm>
          <a:off x="4529138" y="2733676"/>
          <a:ext cx="0" cy="280987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34</xdr:row>
      <xdr:rowOff>61913</xdr:rowOff>
    </xdr:from>
    <xdr:to>
      <xdr:col>18</xdr:col>
      <xdr:colOff>0</xdr:colOff>
      <xdr:row>36</xdr:row>
      <xdr:rowOff>71438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2AB3F6D9-1C7B-4693-B7D8-186FAB86156C}"/>
            </a:ext>
          </a:extLst>
        </xdr:cNvPr>
        <xdr:cNvCxnSpPr/>
      </xdr:nvCxnSpPr>
      <xdr:spPr>
        <a:xfrm>
          <a:off x="2752725" y="3062288"/>
          <a:ext cx="0" cy="2952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95250</xdr:colOff>
      <xdr:row>36</xdr:row>
      <xdr:rowOff>0</xdr:rowOff>
    </xdr:from>
    <xdr:to>
      <xdr:col>23</xdr:col>
      <xdr:colOff>71438</xdr:colOff>
      <xdr:row>36</xdr:row>
      <xdr:rowOff>0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9183A7AC-352B-4B1A-B448-E9A29BEF09F6}"/>
            </a:ext>
          </a:extLst>
        </xdr:cNvPr>
        <xdr:cNvCxnSpPr/>
      </xdr:nvCxnSpPr>
      <xdr:spPr>
        <a:xfrm>
          <a:off x="2686050" y="3286125"/>
          <a:ext cx="94773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123824</xdr:colOff>
      <xdr:row>35</xdr:row>
      <xdr:rowOff>104774</xdr:rowOff>
    </xdr:from>
    <xdr:to>
      <xdr:col>18</xdr:col>
      <xdr:colOff>33336</xdr:colOff>
      <xdr:row>36</xdr:row>
      <xdr:rowOff>42862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40259945-AA71-4524-B86F-14153131C3BF}"/>
            </a:ext>
          </a:extLst>
        </xdr:cNvPr>
        <xdr:cNvCxnSpPr/>
      </xdr:nvCxnSpPr>
      <xdr:spPr>
        <a:xfrm flipH="1">
          <a:off x="2714624" y="3248024"/>
          <a:ext cx="71437" cy="809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34</xdr:row>
      <xdr:rowOff>61913</xdr:rowOff>
    </xdr:from>
    <xdr:to>
      <xdr:col>23</xdr:col>
      <xdr:colOff>0</xdr:colOff>
      <xdr:row>36</xdr:row>
      <xdr:rowOff>71438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CAED439E-2D5C-43DF-B3F6-BD2214E700C0}"/>
            </a:ext>
          </a:extLst>
        </xdr:cNvPr>
        <xdr:cNvCxnSpPr/>
      </xdr:nvCxnSpPr>
      <xdr:spPr>
        <a:xfrm>
          <a:off x="3562350" y="3062288"/>
          <a:ext cx="0" cy="2952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123824</xdr:colOff>
      <xdr:row>35</xdr:row>
      <xdr:rowOff>104774</xdr:rowOff>
    </xdr:from>
    <xdr:to>
      <xdr:col>23</xdr:col>
      <xdr:colOff>33336</xdr:colOff>
      <xdr:row>36</xdr:row>
      <xdr:rowOff>42862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93CF72B4-CCE2-4927-BC45-4B6D90270CDE}"/>
            </a:ext>
          </a:extLst>
        </xdr:cNvPr>
        <xdr:cNvCxnSpPr/>
      </xdr:nvCxnSpPr>
      <xdr:spPr>
        <a:xfrm flipH="1">
          <a:off x="3524249" y="3248024"/>
          <a:ext cx="71437" cy="809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157163</xdr:colOff>
      <xdr:row>38</xdr:row>
      <xdr:rowOff>19051</xdr:rowOff>
    </xdr:from>
    <xdr:to>
      <xdr:col>29</xdr:col>
      <xdr:colOff>4762</xdr:colOff>
      <xdr:row>42</xdr:row>
      <xdr:rowOff>71438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3AA41684-2095-5B5F-661B-61BFB714B483}"/>
            </a:ext>
          </a:extLst>
        </xdr:cNvPr>
        <xdr:cNvGrpSpPr/>
      </xdr:nvGrpSpPr>
      <xdr:grpSpPr>
        <a:xfrm>
          <a:off x="1938338" y="6010276"/>
          <a:ext cx="2762249" cy="623887"/>
          <a:chOff x="1938338" y="6010276"/>
          <a:chExt cx="2762249" cy="623887"/>
        </a:xfrm>
      </xdr:grpSpPr>
      <xdr:cxnSp macro="">
        <xdr:nvCxnSpPr>
          <xdr:cNvPr id="47" name="Straight Connector 46">
            <a:extLst>
              <a:ext uri="{FF2B5EF4-FFF2-40B4-BE49-F238E27FC236}">
                <a16:creationId xmlns:a16="http://schemas.microsoft.com/office/drawing/2014/main" id="{2045D1B7-242E-4A0D-BEAF-BC63EB40BA59}"/>
              </a:ext>
            </a:extLst>
          </xdr:cNvPr>
          <xdr:cNvCxnSpPr/>
        </xdr:nvCxnSpPr>
        <xdr:spPr>
          <a:xfrm>
            <a:off x="1943100" y="6281737"/>
            <a:ext cx="17811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" name="Straight Connector 47">
            <a:extLst>
              <a:ext uri="{FF2B5EF4-FFF2-40B4-BE49-F238E27FC236}">
                <a16:creationId xmlns:a16="http://schemas.microsoft.com/office/drawing/2014/main" id="{26621346-37C5-404B-9D3A-5BDE2269E9D2}"/>
              </a:ext>
            </a:extLst>
          </xdr:cNvPr>
          <xdr:cNvCxnSpPr/>
        </xdr:nvCxnSpPr>
        <xdr:spPr>
          <a:xfrm>
            <a:off x="1938338" y="6148388"/>
            <a:ext cx="0" cy="280987"/>
          </a:xfrm>
          <a:prstGeom prst="line">
            <a:avLst/>
          </a:prstGeom>
          <a:ln w="1270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Straight Connector 48">
            <a:extLst>
              <a:ext uri="{FF2B5EF4-FFF2-40B4-BE49-F238E27FC236}">
                <a16:creationId xmlns:a16="http://schemas.microsoft.com/office/drawing/2014/main" id="{CCD06278-7352-4E97-B6BE-437EFC8E4F28}"/>
              </a:ext>
            </a:extLst>
          </xdr:cNvPr>
          <xdr:cNvCxnSpPr/>
        </xdr:nvCxnSpPr>
        <xdr:spPr>
          <a:xfrm>
            <a:off x="2919412" y="6134100"/>
            <a:ext cx="17811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" name="Straight Connector 49">
            <a:extLst>
              <a:ext uri="{FF2B5EF4-FFF2-40B4-BE49-F238E27FC236}">
                <a16:creationId xmlns:a16="http://schemas.microsoft.com/office/drawing/2014/main" id="{95918410-23CB-437C-A221-D5008205FC62}"/>
              </a:ext>
            </a:extLst>
          </xdr:cNvPr>
          <xdr:cNvCxnSpPr/>
        </xdr:nvCxnSpPr>
        <xdr:spPr>
          <a:xfrm>
            <a:off x="4691063" y="6010276"/>
            <a:ext cx="0" cy="280987"/>
          </a:xfrm>
          <a:prstGeom prst="line">
            <a:avLst/>
          </a:prstGeom>
          <a:ln w="1270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Straight Connector 50">
            <a:extLst>
              <a:ext uri="{FF2B5EF4-FFF2-40B4-BE49-F238E27FC236}">
                <a16:creationId xmlns:a16="http://schemas.microsoft.com/office/drawing/2014/main" id="{01485F2A-7C7B-4D0A-A743-F1C91928F945}"/>
              </a:ext>
            </a:extLst>
          </xdr:cNvPr>
          <xdr:cNvCxnSpPr/>
        </xdr:nvCxnSpPr>
        <xdr:spPr>
          <a:xfrm>
            <a:off x="2914650" y="6338888"/>
            <a:ext cx="0" cy="295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" name="Straight Connector 51">
            <a:extLst>
              <a:ext uri="{FF2B5EF4-FFF2-40B4-BE49-F238E27FC236}">
                <a16:creationId xmlns:a16="http://schemas.microsoft.com/office/drawing/2014/main" id="{28F360E0-D4F6-4CBF-AC4B-2F856E7DBD58}"/>
              </a:ext>
            </a:extLst>
          </xdr:cNvPr>
          <xdr:cNvCxnSpPr/>
        </xdr:nvCxnSpPr>
        <xdr:spPr>
          <a:xfrm>
            <a:off x="2847975" y="6562725"/>
            <a:ext cx="9477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Straight Connector 52">
            <a:extLst>
              <a:ext uri="{FF2B5EF4-FFF2-40B4-BE49-F238E27FC236}">
                <a16:creationId xmlns:a16="http://schemas.microsoft.com/office/drawing/2014/main" id="{57CA1492-5A47-4D3E-BFF5-B227A113FEFF}"/>
              </a:ext>
            </a:extLst>
          </xdr:cNvPr>
          <xdr:cNvCxnSpPr/>
        </xdr:nvCxnSpPr>
        <xdr:spPr>
          <a:xfrm flipH="1">
            <a:off x="2876549" y="6524624"/>
            <a:ext cx="71437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Straight Connector 53">
            <a:extLst>
              <a:ext uri="{FF2B5EF4-FFF2-40B4-BE49-F238E27FC236}">
                <a16:creationId xmlns:a16="http://schemas.microsoft.com/office/drawing/2014/main" id="{9246BCF0-6673-429B-9E00-98CCCFB23109}"/>
              </a:ext>
            </a:extLst>
          </xdr:cNvPr>
          <xdr:cNvCxnSpPr/>
        </xdr:nvCxnSpPr>
        <xdr:spPr>
          <a:xfrm>
            <a:off x="3724275" y="6338888"/>
            <a:ext cx="0" cy="295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" name="Straight Connector 54">
            <a:extLst>
              <a:ext uri="{FF2B5EF4-FFF2-40B4-BE49-F238E27FC236}">
                <a16:creationId xmlns:a16="http://schemas.microsoft.com/office/drawing/2014/main" id="{5F3F90DE-6780-4B59-B82B-FCE6A6CF0A06}"/>
              </a:ext>
            </a:extLst>
          </xdr:cNvPr>
          <xdr:cNvCxnSpPr/>
        </xdr:nvCxnSpPr>
        <xdr:spPr>
          <a:xfrm flipH="1">
            <a:off x="3686174" y="6524624"/>
            <a:ext cx="71437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157163</xdr:colOff>
      <xdr:row>44</xdr:row>
      <xdr:rowOff>19051</xdr:rowOff>
    </xdr:from>
    <xdr:to>
      <xdr:col>29</xdr:col>
      <xdr:colOff>4762</xdr:colOff>
      <xdr:row>48</xdr:row>
      <xdr:rowOff>71438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D5C2381A-5650-6B33-C708-C76002F3DA49}"/>
            </a:ext>
          </a:extLst>
        </xdr:cNvPr>
        <xdr:cNvGrpSpPr/>
      </xdr:nvGrpSpPr>
      <xdr:grpSpPr>
        <a:xfrm>
          <a:off x="1938338" y="6867526"/>
          <a:ext cx="2762249" cy="623887"/>
          <a:chOff x="1938338" y="6867526"/>
          <a:chExt cx="2762249" cy="623887"/>
        </a:xfrm>
      </xdr:grpSpPr>
      <xdr:cxnSp macro="">
        <xdr:nvCxnSpPr>
          <xdr:cNvPr id="56" name="Straight Connector 55">
            <a:extLst>
              <a:ext uri="{FF2B5EF4-FFF2-40B4-BE49-F238E27FC236}">
                <a16:creationId xmlns:a16="http://schemas.microsoft.com/office/drawing/2014/main" id="{0E14C6EB-B50B-4CDE-A3D7-FF52C8D41A31}"/>
              </a:ext>
            </a:extLst>
          </xdr:cNvPr>
          <xdr:cNvCxnSpPr/>
        </xdr:nvCxnSpPr>
        <xdr:spPr>
          <a:xfrm>
            <a:off x="1943100" y="7138987"/>
            <a:ext cx="17811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" name="Straight Connector 56">
            <a:extLst>
              <a:ext uri="{FF2B5EF4-FFF2-40B4-BE49-F238E27FC236}">
                <a16:creationId xmlns:a16="http://schemas.microsoft.com/office/drawing/2014/main" id="{010E7143-A207-4484-BF3C-4C6D8DB9DD6D}"/>
              </a:ext>
            </a:extLst>
          </xdr:cNvPr>
          <xdr:cNvCxnSpPr/>
        </xdr:nvCxnSpPr>
        <xdr:spPr>
          <a:xfrm>
            <a:off x="1938338" y="7005638"/>
            <a:ext cx="0" cy="280987"/>
          </a:xfrm>
          <a:prstGeom prst="line">
            <a:avLst/>
          </a:prstGeom>
          <a:ln w="1270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Straight Connector 57">
            <a:extLst>
              <a:ext uri="{FF2B5EF4-FFF2-40B4-BE49-F238E27FC236}">
                <a16:creationId xmlns:a16="http://schemas.microsoft.com/office/drawing/2014/main" id="{DD893761-0C94-4FF7-86A7-CB87D6301E05}"/>
              </a:ext>
            </a:extLst>
          </xdr:cNvPr>
          <xdr:cNvCxnSpPr/>
        </xdr:nvCxnSpPr>
        <xdr:spPr>
          <a:xfrm>
            <a:off x="2919412" y="6991350"/>
            <a:ext cx="17811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" name="Straight Connector 58">
            <a:extLst>
              <a:ext uri="{FF2B5EF4-FFF2-40B4-BE49-F238E27FC236}">
                <a16:creationId xmlns:a16="http://schemas.microsoft.com/office/drawing/2014/main" id="{17F8D602-EE00-4B36-B5BD-7C8148405B73}"/>
              </a:ext>
            </a:extLst>
          </xdr:cNvPr>
          <xdr:cNvCxnSpPr/>
        </xdr:nvCxnSpPr>
        <xdr:spPr>
          <a:xfrm>
            <a:off x="4691063" y="6867526"/>
            <a:ext cx="0" cy="280987"/>
          </a:xfrm>
          <a:prstGeom prst="line">
            <a:avLst/>
          </a:prstGeom>
          <a:ln w="1270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" name="Straight Connector 59">
            <a:extLst>
              <a:ext uri="{FF2B5EF4-FFF2-40B4-BE49-F238E27FC236}">
                <a16:creationId xmlns:a16="http://schemas.microsoft.com/office/drawing/2014/main" id="{6918F85A-08A9-4A5D-9C51-EA66575062C1}"/>
              </a:ext>
            </a:extLst>
          </xdr:cNvPr>
          <xdr:cNvCxnSpPr/>
        </xdr:nvCxnSpPr>
        <xdr:spPr>
          <a:xfrm>
            <a:off x="2914650" y="7196138"/>
            <a:ext cx="0" cy="295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" name="Straight Connector 60">
            <a:extLst>
              <a:ext uri="{FF2B5EF4-FFF2-40B4-BE49-F238E27FC236}">
                <a16:creationId xmlns:a16="http://schemas.microsoft.com/office/drawing/2014/main" id="{A30E4B67-D81E-43D2-A9C7-873933648CE7}"/>
              </a:ext>
            </a:extLst>
          </xdr:cNvPr>
          <xdr:cNvCxnSpPr/>
        </xdr:nvCxnSpPr>
        <xdr:spPr>
          <a:xfrm>
            <a:off x="2847975" y="7419975"/>
            <a:ext cx="9477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" name="Straight Connector 61">
            <a:extLst>
              <a:ext uri="{FF2B5EF4-FFF2-40B4-BE49-F238E27FC236}">
                <a16:creationId xmlns:a16="http://schemas.microsoft.com/office/drawing/2014/main" id="{1981DE48-66D9-438F-8A15-6E7FF9685FFB}"/>
              </a:ext>
            </a:extLst>
          </xdr:cNvPr>
          <xdr:cNvCxnSpPr/>
        </xdr:nvCxnSpPr>
        <xdr:spPr>
          <a:xfrm flipH="1">
            <a:off x="2876549" y="7381874"/>
            <a:ext cx="71437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" name="Straight Connector 62">
            <a:extLst>
              <a:ext uri="{FF2B5EF4-FFF2-40B4-BE49-F238E27FC236}">
                <a16:creationId xmlns:a16="http://schemas.microsoft.com/office/drawing/2014/main" id="{8D5DDDA2-2F88-46AD-BE26-771738C458B9}"/>
              </a:ext>
            </a:extLst>
          </xdr:cNvPr>
          <xdr:cNvCxnSpPr/>
        </xdr:nvCxnSpPr>
        <xdr:spPr>
          <a:xfrm>
            <a:off x="3724275" y="7196138"/>
            <a:ext cx="0" cy="295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" name="Straight Connector 63">
            <a:extLst>
              <a:ext uri="{FF2B5EF4-FFF2-40B4-BE49-F238E27FC236}">
                <a16:creationId xmlns:a16="http://schemas.microsoft.com/office/drawing/2014/main" id="{D9FBB484-4195-46DB-B73C-B91EDAA4B955}"/>
              </a:ext>
            </a:extLst>
          </xdr:cNvPr>
          <xdr:cNvCxnSpPr/>
        </xdr:nvCxnSpPr>
        <xdr:spPr>
          <a:xfrm flipH="1">
            <a:off x="3686174" y="7381874"/>
            <a:ext cx="71437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157163</xdr:colOff>
      <xdr:row>50</xdr:row>
      <xdr:rowOff>19051</xdr:rowOff>
    </xdr:from>
    <xdr:to>
      <xdr:col>29</xdr:col>
      <xdr:colOff>4762</xdr:colOff>
      <xdr:row>54</xdr:row>
      <xdr:rowOff>71438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E6C0E522-6653-AFBD-FA0C-F1438751FA8D}"/>
            </a:ext>
          </a:extLst>
        </xdr:cNvPr>
        <xdr:cNvGrpSpPr/>
      </xdr:nvGrpSpPr>
      <xdr:grpSpPr>
        <a:xfrm>
          <a:off x="1938338" y="7724776"/>
          <a:ext cx="2762249" cy="623887"/>
          <a:chOff x="1938338" y="7724776"/>
          <a:chExt cx="2762249" cy="623887"/>
        </a:xfrm>
      </xdr:grpSpPr>
      <xdr:cxnSp macro="">
        <xdr:nvCxnSpPr>
          <xdr:cNvPr id="65" name="Straight Connector 64">
            <a:extLst>
              <a:ext uri="{FF2B5EF4-FFF2-40B4-BE49-F238E27FC236}">
                <a16:creationId xmlns:a16="http://schemas.microsoft.com/office/drawing/2014/main" id="{B389E44D-D9B1-4873-AAC0-650C7C99B9C5}"/>
              </a:ext>
            </a:extLst>
          </xdr:cNvPr>
          <xdr:cNvCxnSpPr/>
        </xdr:nvCxnSpPr>
        <xdr:spPr>
          <a:xfrm>
            <a:off x="1943100" y="7996237"/>
            <a:ext cx="17811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" name="Straight Connector 65">
            <a:extLst>
              <a:ext uri="{FF2B5EF4-FFF2-40B4-BE49-F238E27FC236}">
                <a16:creationId xmlns:a16="http://schemas.microsoft.com/office/drawing/2014/main" id="{B36C8E8A-4C40-46B5-9802-E5274FACBC6E}"/>
              </a:ext>
            </a:extLst>
          </xdr:cNvPr>
          <xdr:cNvCxnSpPr/>
        </xdr:nvCxnSpPr>
        <xdr:spPr>
          <a:xfrm>
            <a:off x="1938338" y="7862888"/>
            <a:ext cx="0" cy="280987"/>
          </a:xfrm>
          <a:prstGeom prst="line">
            <a:avLst/>
          </a:prstGeom>
          <a:ln w="1270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" name="Straight Connector 66">
            <a:extLst>
              <a:ext uri="{FF2B5EF4-FFF2-40B4-BE49-F238E27FC236}">
                <a16:creationId xmlns:a16="http://schemas.microsoft.com/office/drawing/2014/main" id="{8B15345F-7002-4A21-9527-C20F36CC85D9}"/>
              </a:ext>
            </a:extLst>
          </xdr:cNvPr>
          <xdr:cNvCxnSpPr/>
        </xdr:nvCxnSpPr>
        <xdr:spPr>
          <a:xfrm>
            <a:off x="2919412" y="7848600"/>
            <a:ext cx="17811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" name="Straight Connector 67">
            <a:extLst>
              <a:ext uri="{FF2B5EF4-FFF2-40B4-BE49-F238E27FC236}">
                <a16:creationId xmlns:a16="http://schemas.microsoft.com/office/drawing/2014/main" id="{AD087AB6-70AA-476D-95B6-2073C1F6A240}"/>
              </a:ext>
            </a:extLst>
          </xdr:cNvPr>
          <xdr:cNvCxnSpPr/>
        </xdr:nvCxnSpPr>
        <xdr:spPr>
          <a:xfrm>
            <a:off x="4691063" y="7724776"/>
            <a:ext cx="0" cy="280987"/>
          </a:xfrm>
          <a:prstGeom prst="line">
            <a:avLst/>
          </a:prstGeom>
          <a:ln w="1270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" name="Straight Connector 68">
            <a:extLst>
              <a:ext uri="{FF2B5EF4-FFF2-40B4-BE49-F238E27FC236}">
                <a16:creationId xmlns:a16="http://schemas.microsoft.com/office/drawing/2014/main" id="{F76851FF-C892-4D74-8D4D-70BE433AADD8}"/>
              </a:ext>
            </a:extLst>
          </xdr:cNvPr>
          <xdr:cNvCxnSpPr/>
        </xdr:nvCxnSpPr>
        <xdr:spPr>
          <a:xfrm>
            <a:off x="2914650" y="8053388"/>
            <a:ext cx="0" cy="295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" name="Straight Connector 69">
            <a:extLst>
              <a:ext uri="{FF2B5EF4-FFF2-40B4-BE49-F238E27FC236}">
                <a16:creationId xmlns:a16="http://schemas.microsoft.com/office/drawing/2014/main" id="{29D0BBE9-0067-462E-9454-44CCBBA3E07B}"/>
              </a:ext>
            </a:extLst>
          </xdr:cNvPr>
          <xdr:cNvCxnSpPr/>
        </xdr:nvCxnSpPr>
        <xdr:spPr>
          <a:xfrm>
            <a:off x="2847975" y="8277225"/>
            <a:ext cx="9477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" name="Straight Connector 70">
            <a:extLst>
              <a:ext uri="{FF2B5EF4-FFF2-40B4-BE49-F238E27FC236}">
                <a16:creationId xmlns:a16="http://schemas.microsoft.com/office/drawing/2014/main" id="{706DC60E-0BBA-4DAD-BEC5-23D64A2B2201}"/>
              </a:ext>
            </a:extLst>
          </xdr:cNvPr>
          <xdr:cNvCxnSpPr/>
        </xdr:nvCxnSpPr>
        <xdr:spPr>
          <a:xfrm flipH="1">
            <a:off x="2876549" y="8239124"/>
            <a:ext cx="71437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" name="Straight Connector 71">
            <a:extLst>
              <a:ext uri="{FF2B5EF4-FFF2-40B4-BE49-F238E27FC236}">
                <a16:creationId xmlns:a16="http://schemas.microsoft.com/office/drawing/2014/main" id="{2761AB39-1E48-4157-9920-8C1F7800C288}"/>
              </a:ext>
            </a:extLst>
          </xdr:cNvPr>
          <xdr:cNvCxnSpPr/>
        </xdr:nvCxnSpPr>
        <xdr:spPr>
          <a:xfrm>
            <a:off x="3724275" y="8053388"/>
            <a:ext cx="0" cy="295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" name="Straight Connector 72">
            <a:extLst>
              <a:ext uri="{FF2B5EF4-FFF2-40B4-BE49-F238E27FC236}">
                <a16:creationId xmlns:a16="http://schemas.microsoft.com/office/drawing/2014/main" id="{B7BC56C8-6398-4EE1-A9A2-574235818DF3}"/>
              </a:ext>
            </a:extLst>
          </xdr:cNvPr>
          <xdr:cNvCxnSpPr/>
        </xdr:nvCxnSpPr>
        <xdr:spPr>
          <a:xfrm flipH="1">
            <a:off x="3686174" y="8239124"/>
            <a:ext cx="71437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157163</xdr:colOff>
      <xdr:row>56</xdr:row>
      <xdr:rowOff>19051</xdr:rowOff>
    </xdr:from>
    <xdr:to>
      <xdr:col>29</xdr:col>
      <xdr:colOff>4762</xdr:colOff>
      <xdr:row>60</xdr:row>
      <xdr:rowOff>71438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1CDD7AF5-5EFA-8906-12BB-C15756DA27A3}"/>
            </a:ext>
          </a:extLst>
        </xdr:cNvPr>
        <xdr:cNvGrpSpPr/>
      </xdr:nvGrpSpPr>
      <xdr:grpSpPr>
        <a:xfrm>
          <a:off x="1938338" y="8582026"/>
          <a:ext cx="2762249" cy="623887"/>
          <a:chOff x="1938338" y="8582026"/>
          <a:chExt cx="2762249" cy="623887"/>
        </a:xfrm>
      </xdr:grpSpPr>
      <xdr:cxnSp macro="">
        <xdr:nvCxnSpPr>
          <xdr:cNvPr id="74" name="Straight Connector 73">
            <a:extLst>
              <a:ext uri="{FF2B5EF4-FFF2-40B4-BE49-F238E27FC236}">
                <a16:creationId xmlns:a16="http://schemas.microsoft.com/office/drawing/2014/main" id="{DA9E48A0-8F0F-4F97-A47F-5BA8BDE75D47}"/>
              </a:ext>
            </a:extLst>
          </xdr:cNvPr>
          <xdr:cNvCxnSpPr/>
        </xdr:nvCxnSpPr>
        <xdr:spPr>
          <a:xfrm>
            <a:off x="1943100" y="8853487"/>
            <a:ext cx="17811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" name="Straight Connector 74">
            <a:extLst>
              <a:ext uri="{FF2B5EF4-FFF2-40B4-BE49-F238E27FC236}">
                <a16:creationId xmlns:a16="http://schemas.microsoft.com/office/drawing/2014/main" id="{4E1CFB5E-363B-4F70-9E64-E9F7B716A914}"/>
              </a:ext>
            </a:extLst>
          </xdr:cNvPr>
          <xdr:cNvCxnSpPr/>
        </xdr:nvCxnSpPr>
        <xdr:spPr>
          <a:xfrm>
            <a:off x="1938338" y="8720138"/>
            <a:ext cx="0" cy="280987"/>
          </a:xfrm>
          <a:prstGeom prst="line">
            <a:avLst/>
          </a:prstGeom>
          <a:ln w="1270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Straight Connector 75">
            <a:extLst>
              <a:ext uri="{FF2B5EF4-FFF2-40B4-BE49-F238E27FC236}">
                <a16:creationId xmlns:a16="http://schemas.microsoft.com/office/drawing/2014/main" id="{122FE6D1-0D54-4341-9704-D05903ADE2FA}"/>
              </a:ext>
            </a:extLst>
          </xdr:cNvPr>
          <xdr:cNvCxnSpPr/>
        </xdr:nvCxnSpPr>
        <xdr:spPr>
          <a:xfrm>
            <a:off x="2919412" y="8705850"/>
            <a:ext cx="17811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" name="Straight Connector 76">
            <a:extLst>
              <a:ext uri="{FF2B5EF4-FFF2-40B4-BE49-F238E27FC236}">
                <a16:creationId xmlns:a16="http://schemas.microsoft.com/office/drawing/2014/main" id="{79F1FB0A-4DB6-4B8A-81C4-7AEBF27A3C02}"/>
              </a:ext>
            </a:extLst>
          </xdr:cNvPr>
          <xdr:cNvCxnSpPr/>
        </xdr:nvCxnSpPr>
        <xdr:spPr>
          <a:xfrm>
            <a:off x="4691063" y="8582026"/>
            <a:ext cx="0" cy="280987"/>
          </a:xfrm>
          <a:prstGeom prst="line">
            <a:avLst/>
          </a:prstGeom>
          <a:ln w="1270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" name="Straight Connector 77">
            <a:extLst>
              <a:ext uri="{FF2B5EF4-FFF2-40B4-BE49-F238E27FC236}">
                <a16:creationId xmlns:a16="http://schemas.microsoft.com/office/drawing/2014/main" id="{3776EA46-F9A8-4254-AC0C-96E2AD0C5FB1}"/>
              </a:ext>
            </a:extLst>
          </xdr:cNvPr>
          <xdr:cNvCxnSpPr/>
        </xdr:nvCxnSpPr>
        <xdr:spPr>
          <a:xfrm>
            <a:off x="2914650" y="8910638"/>
            <a:ext cx="0" cy="295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Straight Connector 78">
            <a:extLst>
              <a:ext uri="{FF2B5EF4-FFF2-40B4-BE49-F238E27FC236}">
                <a16:creationId xmlns:a16="http://schemas.microsoft.com/office/drawing/2014/main" id="{4187F253-C4B1-4CD8-ABED-37566FB248FB}"/>
              </a:ext>
            </a:extLst>
          </xdr:cNvPr>
          <xdr:cNvCxnSpPr/>
        </xdr:nvCxnSpPr>
        <xdr:spPr>
          <a:xfrm>
            <a:off x="2847975" y="9134475"/>
            <a:ext cx="9477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Straight Connector 79">
            <a:extLst>
              <a:ext uri="{FF2B5EF4-FFF2-40B4-BE49-F238E27FC236}">
                <a16:creationId xmlns:a16="http://schemas.microsoft.com/office/drawing/2014/main" id="{52F442DB-09B3-4AD4-8D79-2B5EB1B1E7A8}"/>
              </a:ext>
            </a:extLst>
          </xdr:cNvPr>
          <xdr:cNvCxnSpPr/>
        </xdr:nvCxnSpPr>
        <xdr:spPr>
          <a:xfrm flipH="1">
            <a:off x="2876549" y="9096374"/>
            <a:ext cx="71437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Straight Connector 80">
            <a:extLst>
              <a:ext uri="{FF2B5EF4-FFF2-40B4-BE49-F238E27FC236}">
                <a16:creationId xmlns:a16="http://schemas.microsoft.com/office/drawing/2014/main" id="{28D3E164-4680-4034-BC5A-2CB82AA0A8D9}"/>
              </a:ext>
            </a:extLst>
          </xdr:cNvPr>
          <xdr:cNvCxnSpPr/>
        </xdr:nvCxnSpPr>
        <xdr:spPr>
          <a:xfrm>
            <a:off x="3724275" y="8910638"/>
            <a:ext cx="0" cy="295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Straight Connector 81">
            <a:extLst>
              <a:ext uri="{FF2B5EF4-FFF2-40B4-BE49-F238E27FC236}">
                <a16:creationId xmlns:a16="http://schemas.microsoft.com/office/drawing/2014/main" id="{3A7EEB22-CD9A-45C3-985C-6DF4E83FC403}"/>
              </a:ext>
            </a:extLst>
          </xdr:cNvPr>
          <xdr:cNvCxnSpPr/>
        </xdr:nvCxnSpPr>
        <xdr:spPr>
          <a:xfrm flipH="1">
            <a:off x="3686174" y="9096374"/>
            <a:ext cx="71437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157163</xdr:colOff>
      <xdr:row>62</xdr:row>
      <xdr:rowOff>19051</xdr:rowOff>
    </xdr:from>
    <xdr:to>
      <xdr:col>29</xdr:col>
      <xdr:colOff>4762</xdr:colOff>
      <xdr:row>66</xdr:row>
      <xdr:rowOff>71438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20DB5B19-400D-8104-8738-69DD78CB8D39}"/>
            </a:ext>
          </a:extLst>
        </xdr:cNvPr>
        <xdr:cNvGrpSpPr/>
      </xdr:nvGrpSpPr>
      <xdr:grpSpPr>
        <a:xfrm>
          <a:off x="1938338" y="9439276"/>
          <a:ext cx="2762249" cy="623887"/>
          <a:chOff x="1938338" y="9439276"/>
          <a:chExt cx="2762249" cy="623887"/>
        </a:xfrm>
      </xdr:grpSpPr>
      <xdr:cxnSp macro="">
        <xdr:nvCxnSpPr>
          <xdr:cNvPr id="83" name="Straight Connector 82">
            <a:extLst>
              <a:ext uri="{FF2B5EF4-FFF2-40B4-BE49-F238E27FC236}">
                <a16:creationId xmlns:a16="http://schemas.microsoft.com/office/drawing/2014/main" id="{17A2DF8C-E4B0-4662-80B9-E1659E2C31A2}"/>
              </a:ext>
            </a:extLst>
          </xdr:cNvPr>
          <xdr:cNvCxnSpPr/>
        </xdr:nvCxnSpPr>
        <xdr:spPr>
          <a:xfrm>
            <a:off x="1943100" y="9710737"/>
            <a:ext cx="17811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Straight Connector 83">
            <a:extLst>
              <a:ext uri="{FF2B5EF4-FFF2-40B4-BE49-F238E27FC236}">
                <a16:creationId xmlns:a16="http://schemas.microsoft.com/office/drawing/2014/main" id="{63C4448A-DC79-4BB7-BF74-9604039CBE4A}"/>
              </a:ext>
            </a:extLst>
          </xdr:cNvPr>
          <xdr:cNvCxnSpPr/>
        </xdr:nvCxnSpPr>
        <xdr:spPr>
          <a:xfrm>
            <a:off x="1938338" y="9577388"/>
            <a:ext cx="0" cy="280987"/>
          </a:xfrm>
          <a:prstGeom prst="line">
            <a:avLst/>
          </a:prstGeom>
          <a:ln w="1270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Straight Connector 84">
            <a:extLst>
              <a:ext uri="{FF2B5EF4-FFF2-40B4-BE49-F238E27FC236}">
                <a16:creationId xmlns:a16="http://schemas.microsoft.com/office/drawing/2014/main" id="{A771841C-B430-4CF1-9D74-A16B2DF22616}"/>
              </a:ext>
            </a:extLst>
          </xdr:cNvPr>
          <xdr:cNvCxnSpPr/>
        </xdr:nvCxnSpPr>
        <xdr:spPr>
          <a:xfrm>
            <a:off x="2919412" y="9563100"/>
            <a:ext cx="17811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Straight Connector 85">
            <a:extLst>
              <a:ext uri="{FF2B5EF4-FFF2-40B4-BE49-F238E27FC236}">
                <a16:creationId xmlns:a16="http://schemas.microsoft.com/office/drawing/2014/main" id="{382B9D7E-C266-4EE1-B8D4-15E4FD9AEAE0}"/>
              </a:ext>
            </a:extLst>
          </xdr:cNvPr>
          <xdr:cNvCxnSpPr/>
        </xdr:nvCxnSpPr>
        <xdr:spPr>
          <a:xfrm>
            <a:off x="4691063" y="9439276"/>
            <a:ext cx="0" cy="280987"/>
          </a:xfrm>
          <a:prstGeom prst="line">
            <a:avLst/>
          </a:prstGeom>
          <a:ln w="1270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" name="Straight Connector 86">
            <a:extLst>
              <a:ext uri="{FF2B5EF4-FFF2-40B4-BE49-F238E27FC236}">
                <a16:creationId xmlns:a16="http://schemas.microsoft.com/office/drawing/2014/main" id="{6DA89D96-8C84-4571-9272-EDF809322028}"/>
              </a:ext>
            </a:extLst>
          </xdr:cNvPr>
          <xdr:cNvCxnSpPr/>
        </xdr:nvCxnSpPr>
        <xdr:spPr>
          <a:xfrm>
            <a:off x="2914650" y="9767888"/>
            <a:ext cx="0" cy="295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Straight Connector 87">
            <a:extLst>
              <a:ext uri="{FF2B5EF4-FFF2-40B4-BE49-F238E27FC236}">
                <a16:creationId xmlns:a16="http://schemas.microsoft.com/office/drawing/2014/main" id="{8D0A3608-763F-4A48-AAB7-5E78CCD915B4}"/>
              </a:ext>
            </a:extLst>
          </xdr:cNvPr>
          <xdr:cNvCxnSpPr/>
        </xdr:nvCxnSpPr>
        <xdr:spPr>
          <a:xfrm>
            <a:off x="2847975" y="9991725"/>
            <a:ext cx="9477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" name="Straight Connector 88">
            <a:extLst>
              <a:ext uri="{FF2B5EF4-FFF2-40B4-BE49-F238E27FC236}">
                <a16:creationId xmlns:a16="http://schemas.microsoft.com/office/drawing/2014/main" id="{548BD4CA-0955-476D-8041-F521001374A0}"/>
              </a:ext>
            </a:extLst>
          </xdr:cNvPr>
          <xdr:cNvCxnSpPr/>
        </xdr:nvCxnSpPr>
        <xdr:spPr>
          <a:xfrm flipH="1">
            <a:off x="2876549" y="9953624"/>
            <a:ext cx="71437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" name="Straight Connector 89">
            <a:extLst>
              <a:ext uri="{FF2B5EF4-FFF2-40B4-BE49-F238E27FC236}">
                <a16:creationId xmlns:a16="http://schemas.microsoft.com/office/drawing/2014/main" id="{16D9AD42-4187-4911-9895-6ED64014017C}"/>
              </a:ext>
            </a:extLst>
          </xdr:cNvPr>
          <xdr:cNvCxnSpPr/>
        </xdr:nvCxnSpPr>
        <xdr:spPr>
          <a:xfrm>
            <a:off x="3724275" y="9767888"/>
            <a:ext cx="0" cy="295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Straight Connector 90">
            <a:extLst>
              <a:ext uri="{FF2B5EF4-FFF2-40B4-BE49-F238E27FC236}">
                <a16:creationId xmlns:a16="http://schemas.microsoft.com/office/drawing/2014/main" id="{F92069DA-FD88-42E6-9AAA-EF453343BA8D}"/>
              </a:ext>
            </a:extLst>
          </xdr:cNvPr>
          <xdr:cNvCxnSpPr/>
        </xdr:nvCxnSpPr>
        <xdr:spPr>
          <a:xfrm flipH="1">
            <a:off x="3686174" y="9953624"/>
            <a:ext cx="71437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157163</xdr:colOff>
      <xdr:row>68</xdr:row>
      <xdr:rowOff>19051</xdr:rowOff>
    </xdr:from>
    <xdr:to>
      <xdr:col>29</xdr:col>
      <xdr:colOff>4762</xdr:colOff>
      <xdr:row>72</xdr:row>
      <xdr:rowOff>71438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C6D26724-5C10-7051-498A-292DD44EFFE3}"/>
            </a:ext>
          </a:extLst>
        </xdr:cNvPr>
        <xdr:cNvGrpSpPr/>
      </xdr:nvGrpSpPr>
      <xdr:grpSpPr>
        <a:xfrm>
          <a:off x="1938338" y="10296526"/>
          <a:ext cx="2762249" cy="623887"/>
          <a:chOff x="1938338" y="10296526"/>
          <a:chExt cx="2762249" cy="623887"/>
        </a:xfrm>
      </xdr:grpSpPr>
      <xdr:cxnSp macro="">
        <xdr:nvCxnSpPr>
          <xdr:cNvPr id="92" name="Straight Connector 91">
            <a:extLst>
              <a:ext uri="{FF2B5EF4-FFF2-40B4-BE49-F238E27FC236}">
                <a16:creationId xmlns:a16="http://schemas.microsoft.com/office/drawing/2014/main" id="{B0FED736-1191-4E4E-8782-4D761A0CF6FA}"/>
              </a:ext>
            </a:extLst>
          </xdr:cNvPr>
          <xdr:cNvCxnSpPr/>
        </xdr:nvCxnSpPr>
        <xdr:spPr>
          <a:xfrm>
            <a:off x="1943100" y="10567987"/>
            <a:ext cx="17811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" name="Straight Connector 92">
            <a:extLst>
              <a:ext uri="{FF2B5EF4-FFF2-40B4-BE49-F238E27FC236}">
                <a16:creationId xmlns:a16="http://schemas.microsoft.com/office/drawing/2014/main" id="{2264BE6E-AF15-4880-B668-C8BE778091D8}"/>
              </a:ext>
            </a:extLst>
          </xdr:cNvPr>
          <xdr:cNvCxnSpPr/>
        </xdr:nvCxnSpPr>
        <xdr:spPr>
          <a:xfrm>
            <a:off x="1938338" y="10434638"/>
            <a:ext cx="0" cy="280987"/>
          </a:xfrm>
          <a:prstGeom prst="line">
            <a:avLst/>
          </a:prstGeom>
          <a:ln w="1270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Straight Connector 93">
            <a:extLst>
              <a:ext uri="{FF2B5EF4-FFF2-40B4-BE49-F238E27FC236}">
                <a16:creationId xmlns:a16="http://schemas.microsoft.com/office/drawing/2014/main" id="{CD1AB16E-D0E8-4660-87C5-56F12FEE2782}"/>
              </a:ext>
            </a:extLst>
          </xdr:cNvPr>
          <xdr:cNvCxnSpPr/>
        </xdr:nvCxnSpPr>
        <xdr:spPr>
          <a:xfrm>
            <a:off x="2919412" y="10420350"/>
            <a:ext cx="17811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" name="Straight Connector 94">
            <a:extLst>
              <a:ext uri="{FF2B5EF4-FFF2-40B4-BE49-F238E27FC236}">
                <a16:creationId xmlns:a16="http://schemas.microsoft.com/office/drawing/2014/main" id="{6C4AA3B5-9371-4278-9E9D-8944EBF5DD88}"/>
              </a:ext>
            </a:extLst>
          </xdr:cNvPr>
          <xdr:cNvCxnSpPr/>
        </xdr:nvCxnSpPr>
        <xdr:spPr>
          <a:xfrm>
            <a:off x="4691063" y="10296526"/>
            <a:ext cx="0" cy="280987"/>
          </a:xfrm>
          <a:prstGeom prst="line">
            <a:avLst/>
          </a:prstGeom>
          <a:ln w="1270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" name="Straight Connector 95">
            <a:extLst>
              <a:ext uri="{FF2B5EF4-FFF2-40B4-BE49-F238E27FC236}">
                <a16:creationId xmlns:a16="http://schemas.microsoft.com/office/drawing/2014/main" id="{2E9806B2-4F69-4B12-82AC-1FA59C4ABBFD}"/>
              </a:ext>
            </a:extLst>
          </xdr:cNvPr>
          <xdr:cNvCxnSpPr/>
        </xdr:nvCxnSpPr>
        <xdr:spPr>
          <a:xfrm>
            <a:off x="2914650" y="10625138"/>
            <a:ext cx="0" cy="295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" name="Straight Connector 96">
            <a:extLst>
              <a:ext uri="{FF2B5EF4-FFF2-40B4-BE49-F238E27FC236}">
                <a16:creationId xmlns:a16="http://schemas.microsoft.com/office/drawing/2014/main" id="{A872813A-3D9D-4404-A528-C6B8F14BF6BA}"/>
              </a:ext>
            </a:extLst>
          </xdr:cNvPr>
          <xdr:cNvCxnSpPr/>
        </xdr:nvCxnSpPr>
        <xdr:spPr>
          <a:xfrm>
            <a:off x="2847975" y="10848975"/>
            <a:ext cx="9477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" name="Straight Connector 97">
            <a:extLst>
              <a:ext uri="{FF2B5EF4-FFF2-40B4-BE49-F238E27FC236}">
                <a16:creationId xmlns:a16="http://schemas.microsoft.com/office/drawing/2014/main" id="{93384659-BDA0-4FE5-80A0-4969DE83C7F2}"/>
              </a:ext>
            </a:extLst>
          </xdr:cNvPr>
          <xdr:cNvCxnSpPr/>
        </xdr:nvCxnSpPr>
        <xdr:spPr>
          <a:xfrm flipH="1">
            <a:off x="2876549" y="10810874"/>
            <a:ext cx="71437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" name="Straight Connector 98">
            <a:extLst>
              <a:ext uri="{FF2B5EF4-FFF2-40B4-BE49-F238E27FC236}">
                <a16:creationId xmlns:a16="http://schemas.microsoft.com/office/drawing/2014/main" id="{90B6C4AA-754B-4E04-8E4D-43DFB5FBE681}"/>
              </a:ext>
            </a:extLst>
          </xdr:cNvPr>
          <xdr:cNvCxnSpPr/>
        </xdr:nvCxnSpPr>
        <xdr:spPr>
          <a:xfrm>
            <a:off x="3724275" y="10625138"/>
            <a:ext cx="0" cy="295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" name="Straight Connector 99">
            <a:extLst>
              <a:ext uri="{FF2B5EF4-FFF2-40B4-BE49-F238E27FC236}">
                <a16:creationId xmlns:a16="http://schemas.microsoft.com/office/drawing/2014/main" id="{44C8C381-24EF-4955-9A77-8CA160A14E48}"/>
              </a:ext>
            </a:extLst>
          </xdr:cNvPr>
          <xdr:cNvCxnSpPr/>
        </xdr:nvCxnSpPr>
        <xdr:spPr>
          <a:xfrm flipH="1">
            <a:off x="3686174" y="10810874"/>
            <a:ext cx="71437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157163</xdr:colOff>
      <xdr:row>74</xdr:row>
      <xdr:rowOff>19051</xdr:rowOff>
    </xdr:from>
    <xdr:to>
      <xdr:col>29</xdr:col>
      <xdr:colOff>4762</xdr:colOff>
      <xdr:row>78</xdr:row>
      <xdr:rowOff>71438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A91DF01A-A2E8-0705-3507-A397F15D5E3B}"/>
            </a:ext>
          </a:extLst>
        </xdr:cNvPr>
        <xdr:cNvGrpSpPr/>
      </xdr:nvGrpSpPr>
      <xdr:grpSpPr>
        <a:xfrm>
          <a:off x="1938338" y="11153776"/>
          <a:ext cx="2762249" cy="623887"/>
          <a:chOff x="1938338" y="11153776"/>
          <a:chExt cx="2762249" cy="623887"/>
        </a:xfrm>
      </xdr:grpSpPr>
      <xdr:cxnSp macro="">
        <xdr:nvCxnSpPr>
          <xdr:cNvPr id="101" name="Straight Connector 100">
            <a:extLst>
              <a:ext uri="{FF2B5EF4-FFF2-40B4-BE49-F238E27FC236}">
                <a16:creationId xmlns:a16="http://schemas.microsoft.com/office/drawing/2014/main" id="{18E432BA-18C2-425B-9960-F211DB119A9F}"/>
              </a:ext>
            </a:extLst>
          </xdr:cNvPr>
          <xdr:cNvCxnSpPr/>
        </xdr:nvCxnSpPr>
        <xdr:spPr>
          <a:xfrm>
            <a:off x="1943100" y="11425237"/>
            <a:ext cx="17811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" name="Straight Connector 101">
            <a:extLst>
              <a:ext uri="{FF2B5EF4-FFF2-40B4-BE49-F238E27FC236}">
                <a16:creationId xmlns:a16="http://schemas.microsoft.com/office/drawing/2014/main" id="{BAAD2F59-6A1B-4A61-BD84-7DFDFCBAEDDF}"/>
              </a:ext>
            </a:extLst>
          </xdr:cNvPr>
          <xdr:cNvCxnSpPr/>
        </xdr:nvCxnSpPr>
        <xdr:spPr>
          <a:xfrm>
            <a:off x="1938338" y="11291888"/>
            <a:ext cx="0" cy="280987"/>
          </a:xfrm>
          <a:prstGeom prst="line">
            <a:avLst/>
          </a:prstGeom>
          <a:ln w="1270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" name="Straight Connector 102">
            <a:extLst>
              <a:ext uri="{FF2B5EF4-FFF2-40B4-BE49-F238E27FC236}">
                <a16:creationId xmlns:a16="http://schemas.microsoft.com/office/drawing/2014/main" id="{A8FB1478-A8D7-4132-93D4-D210856A5FCF}"/>
              </a:ext>
            </a:extLst>
          </xdr:cNvPr>
          <xdr:cNvCxnSpPr/>
        </xdr:nvCxnSpPr>
        <xdr:spPr>
          <a:xfrm>
            <a:off x="2919412" y="11277600"/>
            <a:ext cx="17811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" name="Straight Connector 103">
            <a:extLst>
              <a:ext uri="{FF2B5EF4-FFF2-40B4-BE49-F238E27FC236}">
                <a16:creationId xmlns:a16="http://schemas.microsoft.com/office/drawing/2014/main" id="{8202505C-E217-4B5E-B700-82D914F2B0A6}"/>
              </a:ext>
            </a:extLst>
          </xdr:cNvPr>
          <xdr:cNvCxnSpPr/>
        </xdr:nvCxnSpPr>
        <xdr:spPr>
          <a:xfrm>
            <a:off x="4691063" y="11153776"/>
            <a:ext cx="0" cy="280987"/>
          </a:xfrm>
          <a:prstGeom prst="line">
            <a:avLst/>
          </a:prstGeom>
          <a:ln w="1270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" name="Straight Connector 104">
            <a:extLst>
              <a:ext uri="{FF2B5EF4-FFF2-40B4-BE49-F238E27FC236}">
                <a16:creationId xmlns:a16="http://schemas.microsoft.com/office/drawing/2014/main" id="{67105FF8-33ED-4969-9884-CDF7A8EC680D}"/>
              </a:ext>
            </a:extLst>
          </xdr:cNvPr>
          <xdr:cNvCxnSpPr/>
        </xdr:nvCxnSpPr>
        <xdr:spPr>
          <a:xfrm>
            <a:off x="2914650" y="11482388"/>
            <a:ext cx="0" cy="295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" name="Straight Connector 105">
            <a:extLst>
              <a:ext uri="{FF2B5EF4-FFF2-40B4-BE49-F238E27FC236}">
                <a16:creationId xmlns:a16="http://schemas.microsoft.com/office/drawing/2014/main" id="{60CDCF69-6031-4137-8718-F508AC1120C4}"/>
              </a:ext>
            </a:extLst>
          </xdr:cNvPr>
          <xdr:cNvCxnSpPr/>
        </xdr:nvCxnSpPr>
        <xdr:spPr>
          <a:xfrm>
            <a:off x="2847975" y="11706225"/>
            <a:ext cx="9477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" name="Straight Connector 106">
            <a:extLst>
              <a:ext uri="{FF2B5EF4-FFF2-40B4-BE49-F238E27FC236}">
                <a16:creationId xmlns:a16="http://schemas.microsoft.com/office/drawing/2014/main" id="{0184BF19-4728-4E76-8CCB-D88FB4E2A3D0}"/>
              </a:ext>
            </a:extLst>
          </xdr:cNvPr>
          <xdr:cNvCxnSpPr/>
        </xdr:nvCxnSpPr>
        <xdr:spPr>
          <a:xfrm flipH="1">
            <a:off x="2876549" y="11668124"/>
            <a:ext cx="71437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" name="Straight Connector 107">
            <a:extLst>
              <a:ext uri="{FF2B5EF4-FFF2-40B4-BE49-F238E27FC236}">
                <a16:creationId xmlns:a16="http://schemas.microsoft.com/office/drawing/2014/main" id="{A5C4D3F5-9875-49C6-8252-9E2B0F9EE95D}"/>
              </a:ext>
            </a:extLst>
          </xdr:cNvPr>
          <xdr:cNvCxnSpPr/>
        </xdr:nvCxnSpPr>
        <xdr:spPr>
          <a:xfrm>
            <a:off x="3724275" y="11482388"/>
            <a:ext cx="0" cy="295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" name="Straight Connector 108">
            <a:extLst>
              <a:ext uri="{FF2B5EF4-FFF2-40B4-BE49-F238E27FC236}">
                <a16:creationId xmlns:a16="http://schemas.microsoft.com/office/drawing/2014/main" id="{36578FA6-1046-42F2-85C9-528BFB3C2E65}"/>
              </a:ext>
            </a:extLst>
          </xdr:cNvPr>
          <xdr:cNvCxnSpPr/>
        </xdr:nvCxnSpPr>
        <xdr:spPr>
          <a:xfrm flipH="1">
            <a:off x="3686174" y="11668124"/>
            <a:ext cx="71437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157163</xdr:colOff>
      <xdr:row>80</xdr:row>
      <xdr:rowOff>19051</xdr:rowOff>
    </xdr:from>
    <xdr:to>
      <xdr:col>29</xdr:col>
      <xdr:colOff>4762</xdr:colOff>
      <xdr:row>84</xdr:row>
      <xdr:rowOff>71438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F40335DA-FFBB-81CC-1A8F-3E100BEA48CD}"/>
            </a:ext>
          </a:extLst>
        </xdr:cNvPr>
        <xdr:cNvGrpSpPr/>
      </xdr:nvGrpSpPr>
      <xdr:grpSpPr>
        <a:xfrm>
          <a:off x="1938338" y="12011026"/>
          <a:ext cx="2762249" cy="623887"/>
          <a:chOff x="1938338" y="12011026"/>
          <a:chExt cx="2762249" cy="623887"/>
        </a:xfrm>
      </xdr:grpSpPr>
      <xdr:cxnSp macro="">
        <xdr:nvCxnSpPr>
          <xdr:cNvPr id="110" name="Straight Connector 109">
            <a:extLst>
              <a:ext uri="{FF2B5EF4-FFF2-40B4-BE49-F238E27FC236}">
                <a16:creationId xmlns:a16="http://schemas.microsoft.com/office/drawing/2014/main" id="{E065C9FB-2D79-4B96-ADF7-A83AB6CEF422}"/>
              </a:ext>
            </a:extLst>
          </xdr:cNvPr>
          <xdr:cNvCxnSpPr/>
        </xdr:nvCxnSpPr>
        <xdr:spPr>
          <a:xfrm>
            <a:off x="1943100" y="12282487"/>
            <a:ext cx="17811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" name="Straight Connector 110">
            <a:extLst>
              <a:ext uri="{FF2B5EF4-FFF2-40B4-BE49-F238E27FC236}">
                <a16:creationId xmlns:a16="http://schemas.microsoft.com/office/drawing/2014/main" id="{4BED924B-C7A8-4A47-AE7D-0E8A6E4D72AE}"/>
              </a:ext>
            </a:extLst>
          </xdr:cNvPr>
          <xdr:cNvCxnSpPr/>
        </xdr:nvCxnSpPr>
        <xdr:spPr>
          <a:xfrm>
            <a:off x="1938338" y="12149138"/>
            <a:ext cx="0" cy="280987"/>
          </a:xfrm>
          <a:prstGeom prst="line">
            <a:avLst/>
          </a:prstGeom>
          <a:ln w="1270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" name="Straight Connector 111">
            <a:extLst>
              <a:ext uri="{FF2B5EF4-FFF2-40B4-BE49-F238E27FC236}">
                <a16:creationId xmlns:a16="http://schemas.microsoft.com/office/drawing/2014/main" id="{1161D180-EC33-41CD-AC33-393680745006}"/>
              </a:ext>
            </a:extLst>
          </xdr:cNvPr>
          <xdr:cNvCxnSpPr/>
        </xdr:nvCxnSpPr>
        <xdr:spPr>
          <a:xfrm>
            <a:off x="2919412" y="12134850"/>
            <a:ext cx="17811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" name="Straight Connector 112">
            <a:extLst>
              <a:ext uri="{FF2B5EF4-FFF2-40B4-BE49-F238E27FC236}">
                <a16:creationId xmlns:a16="http://schemas.microsoft.com/office/drawing/2014/main" id="{AFFEDC4E-932B-441A-BCC1-E6BA486277F4}"/>
              </a:ext>
            </a:extLst>
          </xdr:cNvPr>
          <xdr:cNvCxnSpPr/>
        </xdr:nvCxnSpPr>
        <xdr:spPr>
          <a:xfrm>
            <a:off x="4691063" y="12011026"/>
            <a:ext cx="0" cy="280987"/>
          </a:xfrm>
          <a:prstGeom prst="line">
            <a:avLst/>
          </a:prstGeom>
          <a:ln w="1270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" name="Straight Connector 113">
            <a:extLst>
              <a:ext uri="{FF2B5EF4-FFF2-40B4-BE49-F238E27FC236}">
                <a16:creationId xmlns:a16="http://schemas.microsoft.com/office/drawing/2014/main" id="{5A58F5E7-346A-40F1-8D94-46212E5DBD4A}"/>
              </a:ext>
            </a:extLst>
          </xdr:cNvPr>
          <xdr:cNvCxnSpPr/>
        </xdr:nvCxnSpPr>
        <xdr:spPr>
          <a:xfrm>
            <a:off x="2914650" y="12339638"/>
            <a:ext cx="0" cy="295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" name="Straight Connector 114">
            <a:extLst>
              <a:ext uri="{FF2B5EF4-FFF2-40B4-BE49-F238E27FC236}">
                <a16:creationId xmlns:a16="http://schemas.microsoft.com/office/drawing/2014/main" id="{286F7510-11D2-4A66-95E6-37A76148AD7C}"/>
              </a:ext>
            </a:extLst>
          </xdr:cNvPr>
          <xdr:cNvCxnSpPr/>
        </xdr:nvCxnSpPr>
        <xdr:spPr>
          <a:xfrm>
            <a:off x="2847975" y="12563475"/>
            <a:ext cx="9477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" name="Straight Connector 115">
            <a:extLst>
              <a:ext uri="{FF2B5EF4-FFF2-40B4-BE49-F238E27FC236}">
                <a16:creationId xmlns:a16="http://schemas.microsoft.com/office/drawing/2014/main" id="{7C1BE805-E2B8-4EEE-A619-8EDBB759FBEC}"/>
              </a:ext>
            </a:extLst>
          </xdr:cNvPr>
          <xdr:cNvCxnSpPr/>
        </xdr:nvCxnSpPr>
        <xdr:spPr>
          <a:xfrm flipH="1">
            <a:off x="2876549" y="12525374"/>
            <a:ext cx="71437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" name="Straight Connector 116">
            <a:extLst>
              <a:ext uri="{FF2B5EF4-FFF2-40B4-BE49-F238E27FC236}">
                <a16:creationId xmlns:a16="http://schemas.microsoft.com/office/drawing/2014/main" id="{540205D7-8EB0-45E9-A1A8-14EA5190830C}"/>
              </a:ext>
            </a:extLst>
          </xdr:cNvPr>
          <xdr:cNvCxnSpPr/>
        </xdr:nvCxnSpPr>
        <xdr:spPr>
          <a:xfrm>
            <a:off x="3724275" y="12339638"/>
            <a:ext cx="0" cy="295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" name="Straight Connector 117">
            <a:extLst>
              <a:ext uri="{FF2B5EF4-FFF2-40B4-BE49-F238E27FC236}">
                <a16:creationId xmlns:a16="http://schemas.microsoft.com/office/drawing/2014/main" id="{6BBB8DBD-67BB-4DD3-9B2F-F204BCC26608}"/>
              </a:ext>
            </a:extLst>
          </xdr:cNvPr>
          <xdr:cNvCxnSpPr/>
        </xdr:nvCxnSpPr>
        <xdr:spPr>
          <a:xfrm flipH="1">
            <a:off x="3686174" y="12525374"/>
            <a:ext cx="71437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157163</xdr:colOff>
      <xdr:row>86</xdr:row>
      <xdr:rowOff>19051</xdr:rowOff>
    </xdr:from>
    <xdr:to>
      <xdr:col>29</xdr:col>
      <xdr:colOff>4762</xdr:colOff>
      <xdr:row>90</xdr:row>
      <xdr:rowOff>71438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8F2D5B5-9E96-B258-FEFB-61FA3952DF03}"/>
            </a:ext>
          </a:extLst>
        </xdr:cNvPr>
        <xdr:cNvGrpSpPr/>
      </xdr:nvGrpSpPr>
      <xdr:grpSpPr>
        <a:xfrm>
          <a:off x="1938338" y="12868276"/>
          <a:ext cx="2762249" cy="623887"/>
          <a:chOff x="1938338" y="12868276"/>
          <a:chExt cx="2762249" cy="623887"/>
        </a:xfrm>
      </xdr:grpSpPr>
      <xdr:cxnSp macro="">
        <xdr:nvCxnSpPr>
          <xdr:cNvPr id="119" name="Straight Connector 118">
            <a:extLst>
              <a:ext uri="{FF2B5EF4-FFF2-40B4-BE49-F238E27FC236}">
                <a16:creationId xmlns:a16="http://schemas.microsoft.com/office/drawing/2014/main" id="{7E911A18-800C-4A9A-9AFB-47C56EDE2168}"/>
              </a:ext>
            </a:extLst>
          </xdr:cNvPr>
          <xdr:cNvCxnSpPr/>
        </xdr:nvCxnSpPr>
        <xdr:spPr>
          <a:xfrm>
            <a:off x="1943100" y="13139737"/>
            <a:ext cx="17811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" name="Straight Connector 119">
            <a:extLst>
              <a:ext uri="{FF2B5EF4-FFF2-40B4-BE49-F238E27FC236}">
                <a16:creationId xmlns:a16="http://schemas.microsoft.com/office/drawing/2014/main" id="{35BBA2B0-7AF4-4A3B-9D5C-8457D5B61959}"/>
              </a:ext>
            </a:extLst>
          </xdr:cNvPr>
          <xdr:cNvCxnSpPr/>
        </xdr:nvCxnSpPr>
        <xdr:spPr>
          <a:xfrm>
            <a:off x="1938338" y="13006388"/>
            <a:ext cx="0" cy="280987"/>
          </a:xfrm>
          <a:prstGeom prst="line">
            <a:avLst/>
          </a:prstGeom>
          <a:ln w="1270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" name="Straight Connector 120">
            <a:extLst>
              <a:ext uri="{FF2B5EF4-FFF2-40B4-BE49-F238E27FC236}">
                <a16:creationId xmlns:a16="http://schemas.microsoft.com/office/drawing/2014/main" id="{EA2E7EB0-F791-4210-9B80-32DBF8DD4DC1}"/>
              </a:ext>
            </a:extLst>
          </xdr:cNvPr>
          <xdr:cNvCxnSpPr/>
        </xdr:nvCxnSpPr>
        <xdr:spPr>
          <a:xfrm>
            <a:off x="2919412" y="12992100"/>
            <a:ext cx="178117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" name="Straight Connector 121">
            <a:extLst>
              <a:ext uri="{FF2B5EF4-FFF2-40B4-BE49-F238E27FC236}">
                <a16:creationId xmlns:a16="http://schemas.microsoft.com/office/drawing/2014/main" id="{57B078C5-0D3E-44A1-8782-6308D47DF011}"/>
              </a:ext>
            </a:extLst>
          </xdr:cNvPr>
          <xdr:cNvCxnSpPr/>
        </xdr:nvCxnSpPr>
        <xdr:spPr>
          <a:xfrm>
            <a:off x="4691063" y="12868276"/>
            <a:ext cx="0" cy="280987"/>
          </a:xfrm>
          <a:prstGeom prst="line">
            <a:avLst/>
          </a:prstGeom>
          <a:ln w="1270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" name="Straight Connector 122">
            <a:extLst>
              <a:ext uri="{FF2B5EF4-FFF2-40B4-BE49-F238E27FC236}">
                <a16:creationId xmlns:a16="http://schemas.microsoft.com/office/drawing/2014/main" id="{253072A7-7BFD-47EF-98DC-BE2B938AF388}"/>
              </a:ext>
            </a:extLst>
          </xdr:cNvPr>
          <xdr:cNvCxnSpPr/>
        </xdr:nvCxnSpPr>
        <xdr:spPr>
          <a:xfrm>
            <a:off x="2914650" y="13196888"/>
            <a:ext cx="0" cy="295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" name="Straight Connector 123">
            <a:extLst>
              <a:ext uri="{FF2B5EF4-FFF2-40B4-BE49-F238E27FC236}">
                <a16:creationId xmlns:a16="http://schemas.microsoft.com/office/drawing/2014/main" id="{8921B77D-975B-421B-A088-D862062C3F4F}"/>
              </a:ext>
            </a:extLst>
          </xdr:cNvPr>
          <xdr:cNvCxnSpPr/>
        </xdr:nvCxnSpPr>
        <xdr:spPr>
          <a:xfrm>
            <a:off x="2847975" y="13420725"/>
            <a:ext cx="9477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" name="Straight Connector 124">
            <a:extLst>
              <a:ext uri="{FF2B5EF4-FFF2-40B4-BE49-F238E27FC236}">
                <a16:creationId xmlns:a16="http://schemas.microsoft.com/office/drawing/2014/main" id="{EFED1F35-2311-473D-B990-F02250771F5F}"/>
              </a:ext>
            </a:extLst>
          </xdr:cNvPr>
          <xdr:cNvCxnSpPr/>
        </xdr:nvCxnSpPr>
        <xdr:spPr>
          <a:xfrm flipH="1">
            <a:off x="2876549" y="13382624"/>
            <a:ext cx="71437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" name="Straight Connector 125">
            <a:extLst>
              <a:ext uri="{FF2B5EF4-FFF2-40B4-BE49-F238E27FC236}">
                <a16:creationId xmlns:a16="http://schemas.microsoft.com/office/drawing/2014/main" id="{050B46B6-94A9-4439-A3BC-3D7E07540D07}"/>
              </a:ext>
            </a:extLst>
          </xdr:cNvPr>
          <xdr:cNvCxnSpPr/>
        </xdr:nvCxnSpPr>
        <xdr:spPr>
          <a:xfrm>
            <a:off x="3724275" y="13196888"/>
            <a:ext cx="0" cy="295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" name="Straight Connector 126">
            <a:extLst>
              <a:ext uri="{FF2B5EF4-FFF2-40B4-BE49-F238E27FC236}">
                <a16:creationId xmlns:a16="http://schemas.microsoft.com/office/drawing/2014/main" id="{33F22745-7D8D-4B08-A68E-2B2E8C5621AA}"/>
              </a:ext>
            </a:extLst>
          </xdr:cNvPr>
          <xdr:cNvCxnSpPr/>
        </xdr:nvCxnSpPr>
        <xdr:spPr>
          <a:xfrm flipH="1">
            <a:off x="3686174" y="13382624"/>
            <a:ext cx="71437" cy="809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FE6B6-49D1-4C81-A985-78A7DE4BF20E}">
  <dimension ref="B1:AY91"/>
  <sheetViews>
    <sheetView showGridLines="0" tabSelected="1" zoomScaleNormal="100" workbookViewId="0">
      <selection activeCell="BI5" sqref="BI5"/>
    </sheetView>
  </sheetViews>
  <sheetFormatPr defaultRowHeight="11.25" x14ac:dyDescent="0.2"/>
  <cols>
    <col min="1" max="747" width="2.83203125" style="1" customWidth="1"/>
    <col min="748" max="16384" width="9.33203125" style="1"/>
  </cols>
  <sheetData>
    <row r="1" spans="2:51" ht="12" thickBot="1" x14ac:dyDescent="0.25"/>
    <row r="2" spans="2:51" ht="54.75" customHeight="1" x14ac:dyDescent="0.2">
      <c r="B2" s="16" t="s">
        <v>22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8"/>
    </row>
    <row r="3" spans="2:51" x14ac:dyDescent="0.2">
      <c r="B3" s="2"/>
      <c r="C3" s="3" t="s">
        <v>4</v>
      </c>
      <c r="D3" s="3"/>
      <c r="E3" s="3"/>
      <c r="F3" s="4">
        <v>35</v>
      </c>
      <c r="G3" s="3" t="s">
        <v>5</v>
      </c>
      <c r="H3" s="3"/>
      <c r="I3" s="3"/>
      <c r="J3" s="3"/>
      <c r="K3" s="3"/>
      <c r="L3" s="3"/>
      <c r="M3" s="3"/>
      <c r="N3" s="3"/>
      <c r="O3" s="3"/>
      <c r="P3" s="3"/>
      <c r="Q3" s="5"/>
      <c r="R3" s="6"/>
      <c r="S3" s="6"/>
      <c r="T3" s="6"/>
      <c r="U3" s="6"/>
      <c r="V3" s="6"/>
      <c r="W3" s="7"/>
      <c r="X3" s="7"/>
      <c r="Y3" s="7"/>
      <c r="Z3" s="7"/>
      <c r="AA3" s="7"/>
      <c r="AB3" s="7"/>
      <c r="AC3" s="7"/>
      <c r="AD3" s="7"/>
      <c r="AE3" s="7"/>
      <c r="AF3" s="7"/>
      <c r="AG3" s="14" t="s">
        <v>21</v>
      </c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8"/>
    </row>
    <row r="4" spans="2:51" x14ac:dyDescent="0.2">
      <c r="B4" s="2"/>
      <c r="C4" s="3" t="s">
        <v>6</v>
      </c>
      <c r="D4" s="3"/>
      <c r="E4" s="3"/>
      <c r="F4" s="25">
        <v>420</v>
      </c>
      <c r="G4" s="25"/>
      <c r="H4" s="3" t="s">
        <v>7</v>
      </c>
      <c r="I4" s="3"/>
      <c r="J4" s="3"/>
      <c r="K4" s="3"/>
      <c r="L4" s="3"/>
      <c r="M4" s="3"/>
      <c r="N4" s="3"/>
      <c r="O4" s="3"/>
      <c r="P4" s="3"/>
      <c r="Q4" s="5"/>
      <c r="R4" s="6"/>
      <c r="S4" s="6"/>
      <c r="U4" s="15"/>
      <c r="V4" s="6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8"/>
    </row>
    <row r="5" spans="2:51" x14ac:dyDescent="0.2">
      <c r="B5" s="2"/>
      <c r="C5" s="9" t="s">
        <v>8</v>
      </c>
      <c r="D5" s="3"/>
      <c r="E5" s="25">
        <v>1.5</v>
      </c>
      <c r="F5" s="25"/>
      <c r="G5" s="3"/>
      <c r="I5" s="3"/>
      <c r="J5" s="3"/>
      <c r="K5" s="3"/>
      <c r="L5" s="3"/>
      <c r="M5" s="3"/>
      <c r="N5" s="3"/>
      <c r="O5" s="3"/>
      <c r="P5" s="3"/>
      <c r="Q5" s="5"/>
      <c r="R5" s="6"/>
      <c r="S5" s="6"/>
      <c r="T5" s="6"/>
      <c r="U5" s="6"/>
      <c r="V5" s="6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8"/>
    </row>
    <row r="6" spans="2:51" x14ac:dyDescent="0.2">
      <c r="B6" s="2"/>
      <c r="C6" s="3" t="s">
        <v>9</v>
      </c>
      <c r="D6" s="3"/>
      <c r="E6" s="3">
        <f>+F3</f>
        <v>35</v>
      </c>
      <c r="F6" s="3" t="s">
        <v>10</v>
      </c>
      <c r="G6" s="24">
        <f>+E5</f>
        <v>1.5</v>
      </c>
      <c r="H6" s="24"/>
      <c r="I6" s="10" t="s">
        <v>11</v>
      </c>
      <c r="J6" s="24">
        <f>+E6/G6</f>
        <v>23.333333333333332</v>
      </c>
      <c r="K6" s="24"/>
      <c r="L6" s="3" t="s">
        <v>12</v>
      </c>
      <c r="M6" s="3"/>
      <c r="N6" s="3"/>
      <c r="O6" s="3"/>
      <c r="P6" s="3"/>
      <c r="Q6" s="5"/>
      <c r="R6" s="6"/>
      <c r="S6" s="6"/>
      <c r="T6" s="6"/>
      <c r="U6" s="6"/>
      <c r="V6" s="6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</row>
    <row r="7" spans="2:51" x14ac:dyDescent="0.2">
      <c r="B7" s="2"/>
      <c r="C7" s="9" t="s">
        <v>13</v>
      </c>
      <c r="D7" s="3"/>
      <c r="E7" s="25">
        <v>1.1499999999999999</v>
      </c>
      <c r="F7" s="25"/>
      <c r="G7" s="3"/>
      <c r="H7" s="3"/>
      <c r="I7" s="3"/>
      <c r="J7" s="3"/>
      <c r="K7" s="3"/>
      <c r="L7" s="3"/>
      <c r="M7" s="3"/>
      <c r="N7" s="3"/>
      <c r="O7" s="3"/>
      <c r="P7" s="3"/>
      <c r="Q7" s="5"/>
      <c r="R7" s="6"/>
      <c r="S7" s="6"/>
      <c r="T7" s="6"/>
      <c r="U7" s="6"/>
      <c r="V7" s="6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8"/>
    </row>
    <row r="8" spans="2:51" x14ac:dyDescent="0.2">
      <c r="B8" s="2"/>
      <c r="C8" s="3" t="s">
        <v>14</v>
      </c>
      <c r="D8" s="3"/>
      <c r="E8" s="24">
        <f>+F4</f>
        <v>420</v>
      </c>
      <c r="F8" s="24"/>
      <c r="G8" s="3" t="s">
        <v>10</v>
      </c>
      <c r="H8" s="24">
        <f>+E7</f>
        <v>1.1499999999999999</v>
      </c>
      <c r="I8" s="24"/>
      <c r="J8" s="10" t="s">
        <v>11</v>
      </c>
      <c r="K8" s="24">
        <f>+E8/H8</f>
        <v>365.21739130434787</v>
      </c>
      <c r="L8" s="24"/>
      <c r="M8" s="3" t="s">
        <v>12</v>
      </c>
      <c r="N8" s="3"/>
      <c r="O8" s="3"/>
      <c r="P8" s="3"/>
      <c r="Q8" s="5"/>
      <c r="R8" s="6"/>
      <c r="S8" s="6"/>
      <c r="T8" s="6"/>
      <c r="U8" s="6"/>
      <c r="V8" s="6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8"/>
    </row>
    <row r="9" spans="2:51" x14ac:dyDescent="0.2">
      <c r="B9" s="2"/>
      <c r="C9" s="3" t="s">
        <v>15</v>
      </c>
      <c r="D9" s="3"/>
      <c r="E9" s="3"/>
      <c r="F9" s="3"/>
      <c r="G9" s="3"/>
      <c r="I9" s="24">
        <v>0.35</v>
      </c>
      <c r="J9" s="24"/>
      <c r="K9" s="3" t="s">
        <v>16</v>
      </c>
      <c r="L9" s="3">
        <f>+F3</f>
        <v>35</v>
      </c>
      <c r="M9" s="10" t="s">
        <v>11</v>
      </c>
      <c r="N9" s="24">
        <f>I9*SQRT(L9)</f>
        <v>2.0706279240848655</v>
      </c>
      <c r="O9" s="24"/>
      <c r="P9" s="3" t="s">
        <v>12</v>
      </c>
      <c r="Q9" s="3"/>
      <c r="R9" s="5"/>
      <c r="S9" s="6"/>
      <c r="T9" s="6"/>
      <c r="U9" s="6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8"/>
    </row>
    <row r="10" spans="2:51" x14ac:dyDescent="0.2">
      <c r="B10" s="2"/>
      <c r="C10" s="3" t="s">
        <v>17</v>
      </c>
      <c r="D10" s="3"/>
      <c r="E10" s="3"/>
      <c r="F10" s="3"/>
      <c r="G10" s="3"/>
      <c r="H10" s="24">
        <f>+N9</f>
        <v>2.0706279240848655</v>
      </c>
      <c r="I10" s="24"/>
      <c r="J10" s="3" t="s">
        <v>18</v>
      </c>
      <c r="K10" s="24">
        <f>+E5</f>
        <v>1.5</v>
      </c>
      <c r="L10" s="24"/>
      <c r="M10" s="10" t="s">
        <v>11</v>
      </c>
      <c r="N10" s="24">
        <f>+H10/K10</f>
        <v>1.380418616056577</v>
      </c>
      <c r="O10" s="24"/>
      <c r="P10" s="3" t="s">
        <v>12</v>
      </c>
      <c r="Q10" s="5"/>
      <c r="R10" s="6"/>
      <c r="S10" s="6"/>
      <c r="T10" s="6"/>
      <c r="U10" s="6"/>
      <c r="V10" s="6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8"/>
    </row>
    <row r="11" spans="2:51" x14ac:dyDescent="0.2">
      <c r="B11" s="2"/>
      <c r="C11" s="7" t="s">
        <v>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8"/>
    </row>
    <row r="12" spans="2:51" x14ac:dyDescent="0.2">
      <c r="B12" s="2"/>
      <c r="C12" s="7" t="s">
        <v>2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8"/>
    </row>
    <row r="13" spans="2:51" x14ac:dyDescent="0.2">
      <c r="B13" s="2"/>
      <c r="C13" s="7" t="s">
        <v>3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8"/>
    </row>
    <row r="14" spans="2:51" x14ac:dyDescent="0.2">
      <c r="B14" s="2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8"/>
    </row>
    <row r="15" spans="2:51" ht="11.25" customHeight="1" x14ac:dyDescent="0.2">
      <c r="B15" s="2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19">
        <f>+N16</f>
        <v>8</v>
      </c>
      <c r="AA15" s="20"/>
      <c r="AB15" s="7"/>
      <c r="AC15" s="7"/>
      <c r="AD15" s="7"/>
      <c r="AE15" s="21" t="s">
        <v>19</v>
      </c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7"/>
      <c r="AQ15" s="7"/>
      <c r="AR15" s="7"/>
      <c r="AS15" s="7"/>
      <c r="AT15" s="7"/>
      <c r="AU15" s="7"/>
      <c r="AV15" s="7"/>
      <c r="AW15" s="7"/>
      <c r="AX15" s="7"/>
      <c r="AY15" s="8"/>
    </row>
    <row r="16" spans="2:51" x14ac:dyDescent="0.2">
      <c r="B16" s="2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22">
        <v>8</v>
      </c>
      <c r="O16" s="22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7"/>
      <c r="AQ16" s="7"/>
      <c r="AR16" s="7"/>
      <c r="AS16" s="7"/>
      <c r="AT16" s="7"/>
      <c r="AU16" s="7"/>
      <c r="AV16" s="7"/>
      <c r="AW16" s="7"/>
      <c r="AX16" s="7"/>
      <c r="AY16" s="8"/>
    </row>
    <row r="17" spans="2:51" x14ac:dyDescent="0.2">
      <c r="B17" s="2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7"/>
      <c r="AQ17" s="7"/>
      <c r="AR17" s="7"/>
      <c r="AS17" s="7"/>
      <c r="AT17" s="7"/>
      <c r="AU17" s="7"/>
      <c r="AV17" s="7"/>
      <c r="AW17" s="7"/>
      <c r="AX17" s="7"/>
      <c r="AY17" s="8"/>
    </row>
    <row r="18" spans="2:51" x14ac:dyDescent="0.2">
      <c r="B18" s="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20">
        <f>ROUND((IF(AE18="evet",1.5,1)*MAX(0.12*K8*N16/N10,20*N16)*IF(AND(32&lt;N16,N16&lt;=40),100/(132-N16),1))/10,0)</f>
        <v>38</v>
      </c>
      <c r="U18" s="20"/>
      <c r="V18" s="7" t="s">
        <v>0</v>
      </c>
      <c r="W18" s="7"/>
      <c r="X18" s="7"/>
      <c r="Y18" s="7"/>
      <c r="Z18" s="7"/>
      <c r="AA18" s="7"/>
      <c r="AB18" s="7"/>
      <c r="AC18" s="7"/>
      <c r="AD18" s="7"/>
      <c r="AE18" s="23" t="s">
        <v>20</v>
      </c>
      <c r="AF18" s="23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8"/>
    </row>
    <row r="19" spans="2:51" x14ac:dyDescent="0.2">
      <c r="B19" s="2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8"/>
    </row>
    <row r="20" spans="2:51" x14ac:dyDescent="0.2">
      <c r="B20" s="2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8"/>
    </row>
    <row r="21" spans="2:51" ht="11.25" customHeight="1" x14ac:dyDescent="0.2">
      <c r="B21" s="2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19">
        <f>+N22</f>
        <v>10</v>
      </c>
      <c r="AA21" s="20"/>
      <c r="AB21" s="7"/>
      <c r="AC21" s="7"/>
      <c r="AD21" s="7"/>
      <c r="AE21" s="21" t="s">
        <v>19</v>
      </c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7"/>
      <c r="AQ21" s="7"/>
      <c r="AR21" s="7"/>
      <c r="AS21" s="7"/>
      <c r="AT21" s="7"/>
      <c r="AU21" s="7"/>
      <c r="AV21" s="7"/>
      <c r="AW21" s="7"/>
      <c r="AX21" s="7"/>
      <c r="AY21" s="8"/>
    </row>
    <row r="22" spans="2:51" x14ac:dyDescent="0.2">
      <c r="B22" s="2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22">
        <v>10</v>
      </c>
      <c r="O22" s="22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7"/>
      <c r="AQ22" s="7"/>
      <c r="AR22" s="7"/>
      <c r="AS22" s="7"/>
      <c r="AT22" s="7"/>
      <c r="AU22" s="7"/>
      <c r="AV22" s="7"/>
      <c r="AW22" s="7"/>
      <c r="AX22" s="7"/>
      <c r="AY22" s="8"/>
    </row>
    <row r="23" spans="2:51" x14ac:dyDescent="0.2">
      <c r="B23" s="2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7"/>
      <c r="AQ23" s="7"/>
      <c r="AR23" s="7"/>
      <c r="AS23" s="7"/>
      <c r="AT23" s="7"/>
      <c r="AU23" s="7"/>
      <c r="AV23" s="7"/>
      <c r="AW23" s="7"/>
      <c r="AX23" s="7"/>
      <c r="AY23" s="8"/>
    </row>
    <row r="24" spans="2:51" x14ac:dyDescent="0.2">
      <c r="B24" s="2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20">
        <f>ROUND((IF(AE24="evet",1.5,1)*MAX(0.12*K8*N22/N10,20*N22)*IF(AND(32&lt;N22,N22&lt;=40),100/(132-N22),1))/10,0)</f>
        <v>48</v>
      </c>
      <c r="U24" s="20"/>
      <c r="V24" s="7" t="s">
        <v>0</v>
      </c>
      <c r="W24" s="7"/>
      <c r="X24" s="7"/>
      <c r="Y24" s="7"/>
      <c r="Z24" s="7"/>
      <c r="AA24" s="7"/>
      <c r="AB24" s="7"/>
      <c r="AC24" s="7"/>
      <c r="AD24" s="7"/>
      <c r="AE24" s="23" t="s">
        <v>20</v>
      </c>
      <c r="AF24" s="23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8"/>
    </row>
    <row r="25" spans="2:51" x14ac:dyDescent="0.2">
      <c r="B25" s="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8"/>
    </row>
    <row r="26" spans="2:51" x14ac:dyDescent="0.2">
      <c r="B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8"/>
    </row>
    <row r="27" spans="2:51" ht="11.25" customHeight="1" x14ac:dyDescent="0.2">
      <c r="B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19">
        <f>+N28</f>
        <v>12</v>
      </c>
      <c r="AA27" s="20"/>
      <c r="AB27" s="7"/>
      <c r="AC27" s="7"/>
      <c r="AD27" s="7"/>
      <c r="AE27" s="21" t="s">
        <v>19</v>
      </c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7"/>
      <c r="AQ27" s="7"/>
      <c r="AR27" s="7"/>
      <c r="AS27" s="7"/>
      <c r="AT27" s="7"/>
      <c r="AU27" s="7"/>
      <c r="AV27" s="7"/>
      <c r="AW27" s="7"/>
      <c r="AX27" s="7"/>
      <c r="AY27" s="8"/>
    </row>
    <row r="28" spans="2:51" x14ac:dyDescent="0.2">
      <c r="B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22">
        <v>12</v>
      </c>
      <c r="O28" s="22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7"/>
      <c r="AQ28" s="7"/>
      <c r="AR28" s="7"/>
      <c r="AS28" s="7"/>
      <c r="AT28" s="7"/>
      <c r="AU28" s="7"/>
      <c r="AV28" s="7"/>
      <c r="AW28" s="7"/>
      <c r="AX28" s="7"/>
      <c r="AY28" s="8"/>
    </row>
    <row r="29" spans="2:51" x14ac:dyDescent="0.2">
      <c r="B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7"/>
      <c r="AQ29" s="7"/>
      <c r="AR29" s="7"/>
      <c r="AS29" s="7"/>
      <c r="AT29" s="7"/>
      <c r="AU29" s="7"/>
      <c r="AV29" s="7"/>
      <c r="AW29" s="7"/>
      <c r="AX29" s="7"/>
      <c r="AY29" s="8"/>
    </row>
    <row r="30" spans="2:51" x14ac:dyDescent="0.2">
      <c r="B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20">
        <f>ROUND((IF(AE30="evet",1.5,1)*MAX(0.12*K8*N28/N10,20*N28)*IF(AND(32&lt;N28,N28&lt;=40),100/(132-N28),1))/10,0)</f>
        <v>57</v>
      </c>
      <c r="U30" s="20"/>
      <c r="V30" s="7" t="s">
        <v>0</v>
      </c>
      <c r="W30" s="7"/>
      <c r="X30" s="7"/>
      <c r="Y30" s="7"/>
      <c r="Z30" s="7"/>
      <c r="AA30" s="7"/>
      <c r="AB30" s="7"/>
      <c r="AC30" s="7"/>
      <c r="AD30" s="7"/>
      <c r="AE30" s="23" t="s">
        <v>20</v>
      </c>
      <c r="AF30" s="23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8"/>
    </row>
    <row r="31" spans="2:51" x14ac:dyDescent="0.2">
      <c r="B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8"/>
    </row>
    <row r="32" spans="2:51" x14ac:dyDescent="0.2">
      <c r="B32" s="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8"/>
    </row>
    <row r="33" spans="2:51" ht="11.25" customHeight="1" x14ac:dyDescent="0.2">
      <c r="B33" s="2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19">
        <f>+N34</f>
        <v>14</v>
      </c>
      <c r="AA33" s="20"/>
      <c r="AB33" s="7"/>
      <c r="AC33" s="7"/>
      <c r="AD33" s="7"/>
      <c r="AE33" s="21" t="s">
        <v>19</v>
      </c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7"/>
      <c r="AQ33" s="7"/>
      <c r="AR33" s="7"/>
      <c r="AS33" s="7"/>
      <c r="AT33" s="7"/>
      <c r="AU33" s="7"/>
      <c r="AV33" s="7"/>
      <c r="AW33" s="7"/>
      <c r="AX33" s="7"/>
      <c r="AY33" s="8"/>
    </row>
    <row r="34" spans="2:51" x14ac:dyDescent="0.2">
      <c r="B34" s="2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22">
        <v>14</v>
      </c>
      <c r="O34" s="22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7"/>
      <c r="AQ34" s="7"/>
      <c r="AR34" s="7"/>
      <c r="AS34" s="7"/>
      <c r="AT34" s="7"/>
      <c r="AU34" s="7"/>
      <c r="AV34" s="7"/>
      <c r="AW34" s="7"/>
      <c r="AX34" s="7"/>
      <c r="AY34" s="8"/>
    </row>
    <row r="35" spans="2:51" x14ac:dyDescent="0.2">
      <c r="B35" s="2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7"/>
      <c r="AQ35" s="7"/>
      <c r="AR35" s="7"/>
      <c r="AS35" s="7"/>
      <c r="AT35" s="7"/>
      <c r="AU35" s="7"/>
      <c r="AV35" s="7"/>
      <c r="AW35" s="7"/>
      <c r="AX35" s="7"/>
      <c r="AY35" s="8"/>
    </row>
    <row r="36" spans="2:51" x14ac:dyDescent="0.2">
      <c r="B36" s="2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0">
        <f>ROUND((IF(AE36="evet",1.5,1)*MAX(0.12*K8*N34/N10,20*N34)*IF(AND(32&lt;N34,N34&lt;=40),100/(132-N34),1))/10,0)</f>
        <v>67</v>
      </c>
      <c r="U36" s="20"/>
      <c r="V36" s="7" t="s">
        <v>0</v>
      </c>
      <c r="W36" s="7"/>
      <c r="X36" s="7"/>
      <c r="Y36" s="7"/>
      <c r="Z36" s="7"/>
      <c r="AA36" s="7"/>
      <c r="AB36" s="7"/>
      <c r="AC36" s="7"/>
      <c r="AD36" s="7"/>
      <c r="AE36" s="23" t="s">
        <v>20</v>
      </c>
      <c r="AF36" s="23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8"/>
    </row>
    <row r="37" spans="2:51" x14ac:dyDescent="0.2">
      <c r="B37" s="2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8"/>
    </row>
    <row r="38" spans="2:51" x14ac:dyDescent="0.2">
      <c r="B38" s="2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8"/>
    </row>
    <row r="39" spans="2:51" ht="11.25" customHeight="1" x14ac:dyDescent="0.2">
      <c r="B39" s="2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19">
        <f>+N40</f>
        <v>16</v>
      </c>
      <c r="AA39" s="20"/>
      <c r="AB39" s="7"/>
      <c r="AC39" s="7"/>
      <c r="AD39" s="7"/>
      <c r="AE39" s="21" t="s">
        <v>19</v>
      </c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7"/>
      <c r="AQ39" s="7"/>
      <c r="AR39" s="7"/>
      <c r="AS39" s="7"/>
      <c r="AT39" s="7"/>
      <c r="AU39" s="7"/>
      <c r="AV39" s="7"/>
      <c r="AW39" s="7"/>
      <c r="AX39" s="7"/>
      <c r="AY39" s="8"/>
    </row>
    <row r="40" spans="2:51" x14ac:dyDescent="0.2">
      <c r="B40" s="2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22">
        <v>16</v>
      </c>
      <c r="O40" s="22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7"/>
      <c r="AQ40" s="7"/>
      <c r="AR40" s="7"/>
      <c r="AS40" s="7"/>
      <c r="AT40" s="7"/>
      <c r="AU40" s="7"/>
      <c r="AV40" s="7"/>
      <c r="AW40" s="7"/>
      <c r="AX40" s="7"/>
      <c r="AY40" s="8"/>
    </row>
    <row r="41" spans="2:51" x14ac:dyDescent="0.2">
      <c r="B41" s="2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7"/>
      <c r="AQ41" s="7"/>
      <c r="AR41" s="7"/>
      <c r="AS41" s="7"/>
      <c r="AT41" s="7"/>
      <c r="AU41" s="7"/>
      <c r="AV41" s="7"/>
      <c r="AW41" s="7"/>
      <c r="AX41" s="7"/>
      <c r="AY41" s="8"/>
    </row>
    <row r="42" spans="2:51" x14ac:dyDescent="0.2">
      <c r="B42" s="2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20">
        <f>ROUND((IF(AE42="evet",1.5,1)*MAX(0.12*K8*N40/N10,20*N40)*IF(AND(32&lt;N40,N40&lt;=40),100/(132-N40),1))/10,0)</f>
        <v>76</v>
      </c>
      <c r="U42" s="20"/>
      <c r="V42" s="7" t="s">
        <v>0</v>
      </c>
      <c r="W42" s="7"/>
      <c r="X42" s="7"/>
      <c r="Y42" s="7"/>
      <c r="Z42" s="7"/>
      <c r="AA42" s="7"/>
      <c r="AB42" s="7"/>
      <c r="AC42" s="7"/>
      <c r="AD42" s="7"/>
      <c r="AE42" s="23" t="s">
        <v>20</v>
      </c>
      <c r="AF42" s="23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8"/>
    </row>
    <row r="43" spans="2:51" x14ac:dyDescent="0.2">
      <c r="B43" s="2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8"/>
    </row>
    <row r="44" spans="2:51" x14ac:dyDescent="0.2">
      <c r="B44" s="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8"/>
    </row>
    <row r="45" spans="2:51" ht="11.25" customHeight="1" x14ac:dyDescent="0.2">
      <c r="B45" s="2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19">
        <f>+N46</f>
        <v>18</v>
      </c>
      <c r="AA45" s="20"/>
      <c r="AB45" s="7"/>
      <c r="AC45" s="7"/>
      <c r="AD45" s="7"/>
      <c r="AE45" s="21" t="s">
        <v>19</v>
      </c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7"/>
      <c r="AQ45" s="7"/>
      <c r="AR45" s="7"/>
      <c r="AS45" s="7"/>
      <c r="AT45" s="7"/>
      <c r="AU45" s="7"/>
      <c r="AV45" s="7"/>
      <c r="AW45" s="7"/>
      <c r="AX45" s="7"/>
      <c r="AY45" s="8"/>
    </row>
    <row r="46" spans="2:51" x14ac:dyDescent="0.2">
      <c r="B46" s="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22">
        <v>18</v>
      </c>
      <c r="O46" s="22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7"/>
      <c r="AQ46" s="7"/>
      <c r="AR46" s="7"/>
      <c r="AS46" s="7"/>
      <c r="AT46" s="7"/>
      <c r="AU46" s="7"/>
      <c r="AV46" s="7"/>
      <c r="AW46" s="7"/>
      <c r="AX46" s="7"/>
      <c r="AY46" s="8"/>
    </row>
    <row r="47" spans="2:51" x14ac:dyDescent="0.2">
      <c r="B47" s="2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7"/>
      <c r="AQ47" s="7"/>
      <c r="AR47" s="7"/>
      <c r="AS47" s="7"/>
      <c r="AT47" s="7"/>
      <c r="AU47" s="7"/>
      <c r="AV47" s="7"/>
      <c r="AW47" s="7"/>
      <c r="AX47" s="7"/>
      <c r="AY47" s="8"/>
    </row>
    <row r="48" spans="2:51" x14ac:dyDescent="0.2">
      <c r="B48" s="2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20">
        <f>ROUND((IF(AE48="evet",1.5,1)*MAX(0.12*K8*N46/N10,20*N46)*IF(AND(32&lt;N46,N46&lt;=40),100/(132-N46),1))/10,0)</f>
        <v>86</v>
      </c>
      <c r="U48" s="20"/>
      <c r="V48" s="7" t="s">
        <v>0</v>
      </c>
      <c r="W48" s="7"/>
      <c r="X48" s="7"/>
      <c r="Y48" s="7"/>
      <c r="Z48" s="7"/>
      <c r="AA48" s="7"/>
      <c r="AB48" s="7"/>
      <c r="AC48" s="7"/>
      <c r="AD48" s="7"/>
      <c r="AE48" s="23" t="s">
        <v>20</v>
      </c>
      <c r="AF48" s="23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8"/>
    </row>
    <row r="49" spans="2:51" x14ac:dyDescent="0.2">
      <c r="B49" s="2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8"/>
    </row>
    <row r="50" spans="2:51" x14ac:dyDescent="0.2">
      <c r="B50" s="2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8"/>
    </row>
    <row r="51" spans="2:51" ht="11.25" customHeight="1" x14ac:dyDescent="0.2">
      <c r="B51" s="2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19">
        <f>+N52</f>
        <v>20</v>
      </c>
      <c r="AA51" s="20"/>
      <c r="AB51" s="7"/>
      <c r="AC51" s="7"/>
      <c r="AD51" s="7"/>
      <c r="AE51" s="21" t="s">
        <v>19</v>
      </c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7"/>
      <c r="AQ51" s="7"/>
      <c r="AR51" s="7"/>
      <c r="AS51" s="7"/>
      <c r="AT51" s="7"/>
      <c r="AU51" s="7"/>
      <c r="AV51" s="7"/>
      <c r="AW51" s="7"/>
      <c r="AX51" s="7"/>
      <c r="AY51" s="8"/>
    </row>
    <row r="52" spans="2:51" x14ac:dyDescent="0.2">
      <c r="B52" s="2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22">
        <v>20</v>
      </c>
      <c r="O52" s="22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7"/>
      <c r="AQ52" s="7"/>
      <c r="AR52" s="7"/>
      <c r="AS52" s="7"/>
      <c r="AT52" s="7"/>
      <c r="AU52" s="7"/>
      <c r="AV52" s="7"/>
      <c r="AW52" s="7"/>
      <c r="AX52" s="7"/>
      <c r="AY52" s="8"/>
    </row>
    <row r="53" spans="2:51" x14ac:dyDescent="0.2">
      <c r="B53" s="2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7"/>
      <c r="AQ53" s="7"/>
      <c r="AR53" s="7"/>
      <c r="AS53" s="7"/>
      <c r="AT53" s="7"/>
      <c r="AU53" s="7"/>
      <c r="AV53" s="7"/>
      <c r="AW53" s="7"/>
      <c r="AX53" s="7"/>
      <c r="AY53" s="8"/>
    </row>
    <row r="54" spans="2:51" x14ac:dyDescent="0.2">
      <c r="B54" s="2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20">
        <f>ROUND((IF(AE54="evet",1.5,1)*MAX(0.12*K8*N52/N10,20*N52)*IF(AND(32&lt;N52,N52&lt;=40),100/(132-N52),1))/10,0)</f>
        <v>95</v>
      </c>
      <c r="U54" s="20"/>
      <c r="V54" s="7" t="s">
        <v>0</v>
      </c>
      <c r="W54" s="7"/>
      <c r="X54" s="7"/>
      <c r="Y54" s="7"/>
      <c r="Z54" s="7"/>
      <c r="AA54" s="7"/>
      <c r="AB54" s="7"/>
      <c r="AC54" s="7"/>
      <c r="AD54" s="7"/>
      <c r="AE54" s="23" t="s">
        <v>20</v>
      </c>
      <c r="AF54" s="23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8"/>
    </row>
    <row r="55" spans="2:51" x14ac:dyDescent="0.2">
      <c r="B55" s="2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8"/>
    </row>
    <row r="56" spans="2:51" x14ac:dyDescent="0.2">
      <c r="B56" s="2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8"/>
    </row>
    <row r="57" spans="2:51" ht="11.25" customHeight="1" x14ac:dyDescent="0.2">
      <c r="B57" s="2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19">
        <f>+N58</f>
        <v>22</v>
      </c>
      <c r="AA57" s="20"/>
      <c r="AB57" s="7"/>
      <c r="AC57" s="7"/>
      <c r="AD57" s="7"/>
      <c r="AE57" s="21" t="s">
        <v>19</v>
      </c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7"/>
      <c r="AQ57" s="7"/>
      <c r="AR57" s="7"/>
      <c r="AS57" s="7"/>
      <c r="AT57" s="7"/>
      <c r="AU57" s="7"/>
      <c r="AV57" s="7"/>
      <c r="AW57" s="7"/>
      <c r="AX57" s="7"/>
      <c r="AY57" s="8"/>
    </row>
    <row r="58" spans="2:51" x14ac:dyDescent="0.2">
      <c r="B58" s="2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22">
        <v>22</v>
      </c>
      <c r="O58" s="22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7"/>
      <c r="AQ58" s="7"/>
      <c r="AR58" s="7"/>
      <c r="AS58" s="7"/>
      <c r="AT58" s="7"/>
      <c r="AU58" s="7"/>
      <c r="AV58" s="7"/>
      <c r="AW58" s="7"/>
      <c r="AX58" s="7"/>
      <c r="AY58" s="8"/>
    </row>
    <row r="59" spans="2:51" x14ac:dyDescent="0.2">
      <c r="B59" s="2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7"/>
      <c r="AQ59" s="7"/>
      <c r="AR59" s="7"/>
      <c r="AS59" s="7"/>
      <c r="AT59" s="7"/>
      <c r="AU59" s="7"/>
      <c r="AV59" s="7"/>
      <c r="AW59" s="7"/>
      <c r="AX59" s="7"/>
      <c r="AY59" s="8"/>
    </row>
    <row r="60" spans="2:51" x14ac:dyDescent="0.2">
      <c r="B60" s="2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20">
        <f>ROUND((IF(AE60="evet",1.5,1)*MAX(0.12*K8*N58/N10,20*N58)*IF(AND(32&lt;N58,N58&lt;=40),100/(132-N58),1))/10,0)</f>
        <v>105</v>
      </c>
      <c r="U60" s="20"/>
      <c r="V60" s="7" t="s">
        <v>0</v>
      </c>
      <c r="W60" s="7"/>
      <c r="X60" s="7"/>
      <c r="Y60" s="7"/>
      <c r="Z60" s="7"/>
      <c r="AA60" s="7"/>
      <c r="AB60" s="7"/>
      <c r="AC60" s="7"/>
      <c r="AD60" s="7"/>
      <c r="AE60" s="23" t="s">
        <v>20</v>
      </c>
      <c r="AF60" s="23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8"/>
    </row>
    <row r="61" spans="2:51" x14ac:dyDescent="0.2">
      <c r="B61" s="2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8"/>
    </row>
    <row r="62" spans="2:51" x14ac:dyDescent="0.2">
      <c r="B62" s="2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8"/>
    </row>
    <row r="63" spans="2:51" ht="11.25" customHeight="1" x14ac:dyDescent="0.2">
      <c r="B63" s="2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19">
        <f>+N64</f>
        <v>24</v>
      </c>
      <c r="AA63" s="20"/>
      <c r="AB63" s="7"/>
      <c r="AC63" s="7"/>
      <c r="AD63" s="7"/>
      <c r="AE63" s="21" t="s">
        <v>19</v>
      </c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7"/>
      <c r="AQ63" s="7"/>
      <c r="AR63" s="7"/>
      <c r="AS63" s="7"/>
      <c r="AT63" s="7"/>
      <c r="AU63" s="7"/>
      <c r="AV63" s="7"/>
      <c r="AW63" s="7"/>
      <c r="AX63" s="7"/>
      <c r="AY63" s="8"/>
    </row>
    <row r="64" spans="2:51" x14ac:dyDescent="0.2">
      <c r="B64" s="2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22">
        <v>24</v>
      </c>
      <c r="O64" s="22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7"/>
      <c r="AQ64" s="7"/>
      <c r="AR64" s="7"/>
      <c r="AS64" s="7"/>
      <c r="AT64" s="7"/>
      <c r="AU64" s="7"/>
      <c r="AV64" s="7"/>
      <c r="AW64" s="7"/>
      <c r="AX64" s="7"/>
      <c r="AY64" s="8"/>
    </row>
    <row r="65" spans="2:51" x14ac:dyDescent="0.2">
      <c r="B65" s="2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7"/>
      <c r="AQ65" s="7"/>
      <c r="AR65" s="7"/>
      <c r="AS65" s="7"/>
      <c r="AT65" s="7"/>
      <c r="AU65" s="7"/>
      <c r="AV65" s="7"/>
      <c r="AW65" s="7"/>
      <c r="AX65" s="7"/>
      <c r="AY65" s="8"/>
    </row>
    <row r="66" spans="2:51" x14ac:dyDescent="0.2">
      <c r="B66" s="2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20">
        <f>ROUND((IF(AE66="evet",1.5,1)*MAX(0.12*K8*N64/N10,20*N64)*IF(AND(32&lt;N64,N64&lt;=40),100/(132-N64),1))/10,0)</f>
        <v>114</v>
      </c>
      <c r="U66" s="20"/>
      <c r="V66" s="7" t="s">
        <v>0</v>
      </c>
      <c r="W66" s="7"/>
      <c r="X66" s="7"/>
      <c r="Y66" s="7"/>
      <c r="Z66" s="7"/>
      <c r="AA66" s="7"/>
      <c r="AB66" s="7"/>
      <c r="AC66" s="7"/>
      <c r="AD66" s="7"/>
      <c r="AE66" s="23" t="s">
        <v>20</v>
      </c>
      <c r="AF66" s="23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8"/>
    </row>
    <row r="67" spans="2:51" x14ac:dyDescent="0.2">
      <c r="B67" s="2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8"/>
    </row>
    <row r="68" spans="2:51" x14ac:dyDescent="0.2">
      <c r="B68" s="2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8"/>
    </row>
    <row r="69" spans="2:51" ht="11.25" customHeight="1" x14ac:dyDescent="0.2">
      <c r="B69" s="2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19">
        <f>+N70</f>
        <v>26</v>
      </c>
      <c r="AA69" s="20"/>
      <c r="AB69" s="7"/>
      <c r="AC69" s="7"/>
      <c r="AD69" s="7"/>
      <c r="AE69" s="21" t="s">
        <v>19</v>
      </c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7"/>
      <c r="AQ69" s="7"/>
      <c r="AR69" s="7"/>
      <c r="AS69" s="7"/>
      <c r="AT69" s="7"/>
      <c r="AU69" s="7"/>
      <c r="AV69" s="7"/>
      <c r="AW69" s="7"/>
      <c r="AX69" s="7"/>
      <c r="AY69" s="8"/>
    </row>
    <row r="70" spans="2:51" x14ac:dyDescent="0.2">
      <c r="B70" s="2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22">
        <v>26</v>
      </c>
      <c r="O70" s="22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7"/>
      <c r="AQ70" s="7"/>
      <c r="AR70" s="7"/>
      <c r="AS70" s="7"/>
      <c r="AT70" s="7"/>
      <c r="AU70" s="7"/>
      <c r="AV70" s="7"/>
      <c r="AW70" s="7"/>
      <c r="AX70" s="7"/>
      <c r="AY70" s="8"/>
    </row>
    <row r="71" spans="2:51" x14ac:dyDescent="0.2">
      <c r="B71" s="2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7"/>
      <c r="AQ71" s="7"/>
      <c r="AR71" s="7"/>
      <c r="AS71" s="7"/>
      <c r="AT71" s="7"/>
      <c r="AU71" s="7"/>
      <c r="AV71" s="7"/>
      <c r="AW71" s="7"/>
      <c r="AX71" s="7"/>
      <c r="AY71" s="8"/>
    </row>
    <row r="72" spans="2:51" x14ac:dyDescent="0.2">
      <c r="B72" s="2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20">
        <f>ROUND((IF(AE72="evet",1.5,1)*MAX(0.12*K8*N70/N10,20*N70)*IF(AND(32&lt;N70,N70&lt;=40),100/(132-N70),1))/10,0)</f>
        <v>124</v>
      </c>
      <c r="U72" s="20"/>
      <c r="V72" s="7" t="s">
        <v>0</v>
      </c>
      <c r="W72" s="7"/>
      <c r="X72" s="7"/>
      <c r="Y72" s="7"/>
      <c r="Z72" s="7"/>
      <c r="AA72" s="7"/>
      <c r="AB72" s="7"/>
      <c r="AC72" s="7"/>
      <c r="AD72" s="7"/>
      <c r="AE72" s="23" t="s">
        <v>20</v>
      </c>
      <c r="AF72" s="23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8"/>
    </row>
    <row r="73" spans="2:51" x14ac:dyDescent="0.2">
      <c r="B73" s="2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8"/>
    </row>
    <row r="74" spans="2:51" x14ac:dyDescent="0.2">
      <c r="B74" s="2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8"/>
    </row>
    <row r="75" spans="2:51" ht="11.25" customHeight="1" x14ac:dyDescent="0.2">
      <c r="B75" s="2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19">
        <f>+N76</f>
        <v>28</v>
      </c>
      <c r="AA75" s="20"/>
      <c r="AB75" s="7"/>
      <c r="AC75" s="7"/>
      <c r="AD75" s="7"/>
      <c r="AE75" s="21" t="s">
        <v>19</v>
      </c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7"/>
      <c r="AQ75" s="7"/>
      <c r="AR75" s="7"/>
      <c r="AS75" s="7"/>
      <c r="AT75" s="7"/>
      <c r="AU75" s="7"/>
      <c r="AV75" s="7"/>
      <c r="AW75" s="7"/>
      <c r="AX75" s="7"/>
      <c r="AY75" s="8"/>
    </row>
    <row r="76" spans="2:51" x14ac:dyDescent="0.2">
      <c r="B76" s="2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22">
        <v>28</v>
      </c>
      <c r="O76" s="22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7"/>
      <c r="AQ76" s="7"/>
      <c r="AR76" s="7"/>
      <c r="AS76" s="7"/>
      <c r="AT76" s="7"/>
      <c r="AU76" s="7"/>
      <c r="AV76" s="7"/>
      <c r="AW76" s="7"/>
      <c r="AX76" s="7"/>
      <c r="AY76" s="8"/>
    </row>
    <row r="77" spans="2:51" x14ac:dyDescent="0.2">
      <c r="B77" s="2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7"/>
      <c r="AQ77" s="7"/>
      <c r="AR77" s="7"/>
      <c r="AS77" s="7"/>
      <c r="AT77" s="7"/>
      <c r="AU77" s="7"/>
      <c r="AV77" s="7"/>
      <c r="AW77" s="7"/>
      <c r="AX77" s="7"/>
      <c r="AY77" s="8"/>
    </row>
    <row r="78" spans="2:51" x14ac:dyDescent="0.2">
      <c r="B78" s="2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20">
        <f>ROUND((IF(AE78="evet",1.5,1)*MAX(0.12*K8*N76/N10,20*N76)*IF(AND(32&lt;N76,N76&lt;=40),100/(132-N76),1))/10,0)</f>
        <v>133</v>
      </c>
      <c r="U78" s="20"/>
      <c r="V78" s="7" t="s">
        <v>0</v>
      </c>
      <c r="W78" s="7"/>
      <c r="X78" s="7"/>
      <c r="Y78" s="7"/>
      <c r="Z78" s="7"/>
      <c r="AA78" s="7"/>
      <c r="AB78" s="7"/>
      <c r="AC78" s="7"/>
      <c r="AD78" s="7"/>
      <c r="AE78" s="23" t="s">
        <v>20</v>
      </c>
      <c r="AF78" s="23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8"/>
    </row>
    <row r="79" spans="2:51" x14ac:dyDescent="0.2">
      <c r="B79" s="2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8"/>
    </row>
    <row r="80" spans="2:51" x14ac:dyDescent="0.2">
      <c r="B80" s="2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8"/>
    </row>
    <row r="81" spans="2:51" ht="11.25" customHeight="1" x14ac:dyDescent="0.2">
      <c r="B81" s="2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19">
        <f>+N82</f>
        <v>30</v>
      </c>
      <c r="AA81" s="20"/>
      <c r="AB81" s="7"/>
      <c r="AC81" s="7"/>
      <c r="AD81" s="7"/>
      <c r="AE81" s="21" t="s">
        <v>19</v>
      </c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7"/>
      <c r="AQ81" s="7"/>
      <c r="AR81" s="7"/>
      <c r="AS81" s="7"/>
      <c r="AT81" s="7"/>
      <c r="AU81" s="7"/>
      <c r="AV81" s="7"/>
      <c r="AW81" s="7"/>
      <c r="AX81" s="7"/>
      <c r="AY81" s="8"/>
    </row>
    <row r="82" spans="2:51" x14ac:dyDescent="0.2">
      <c r="B82" s="2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22">
        <v>30</v>
      </c>
      <c r="O82" s="22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7"/>
      <c r="AQ82" s="7"/>
      <c r="AR82" s="7"/>
      <c r="AS82" s="7"/>
      <c r="AT82" s="7"/>
      <c r="AU82" s="7"/>
      <c r="AV82" s="7"/>
      <c r="AW82" s="7"/>
      <c r="AX82" s="7"/>
      <c r="AY82" s="8"/>
    </row>
    <row r="83" spans="2:51" x14ac:dyDescent="0.2">
      <c r="B83" s="2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7"/>
      <c r="AQ83" s="7"/>
      <c r="AR83" s="7"/>
      <c r="AS83" s="7"/>
      <c r="AT83" s="7"/>
      <c r="AU83" s="7"/>
      <c r="AV83" s="7"/>
      <c r="AW83" s="7"/>
      <c r="AX83" s="7"/>
      <c r="AY83" s="8"/>
    </row>
    <row r="84" spans="2:51" x14ac:dyDescent="0.2">
      <c r="B84" s="2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20">
        <f>ROUND((IF(AE84="evet",1.5,1)*MAX(0.12*K8*N82/N10,20*N82)*IF(AND(32&lt;N82,N82&lt;=40),100/(132-N82),1))/10,0)</f>
        <v>143</v>
      </c>
      <c r="U84" s="20"/>
      <c r="V84" s="7" t="s">
        <v>0</v>
      </c>
      <c r="W84" s="7"/>
      <c r="X84" s="7"/>
      <c r="Y84" s="7"/>
      <c r="Z84" s="7"/>
      <c r="AA84" s="7"/>
      <c r="AB84" s="7"/>
      <c r="AC84" s="7"/>
      <c r="AD84" s="7"/>
      <c r="AE84" s="23" t="s">
        <v>20</v>
      </c>
      <c r="AF84" s="23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8"/>
    </row>
    <row r="85" spans="2:51" x14ac:dyDescent="0.2">
      <c r="B85" s="2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8"/>
    </row>
    <row r="86" spans="2:51" x14ac:dyDescent="0.2">
      <c r="B86" s="2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8"/>
    </row>
    <row r="87" spans="2:51" ht="11.25" customHeight="1" x14ac:dyDescent="0.2">
      <c r="B87" s="2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19">
        <f>+N88</f>
        <v>32</v>
      </c>
      <c r="AA87" s="20"/>
      <c r="AB87" s="7"/>
      <c r="AC87" s="7"/>
      <c r="AD87" s="7"/>
      <c r="AE87" s="21" t="s">
        <v>19</v>
      </c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7"/>
      <c r="AQ87" s="7"/>
      <c r="AR87" s="7"/>
      <c r="AS87" s="7"/>
      <c r="AT87" s="7"/>
      <c r="AU87" s="7"/>
      <c r="AV87" s="7"/>
      <c r="AW87" s="7"/>
      <c r="AX87" s="7"/>
      <c r="AY87" s="8"/>
    </row>
    <row r="88" spans="2:51" x14ac:dyDescent="0.2">
      <c r="B88" s="2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22">
        <v>32</v>
      </c>
      <c r="O88" s="22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7"/>
      <c r="AQ88" s="7"/>
      <c r="AR88" s="7"/>
      <c r="AS88" s="7"/>
      <c r="AT88" s="7"/>
      <c r="AU88" s="7"/>
      <c r="AV88" s="7"/>
      <c r="AW88" s="7"/>
      <c r="AX88" s="7"/>
      <c r="AY88" s="8"/>
    </row>
    <row r="89" spans="2:51" x14ac:dyDescent="0.2">
      <c r="B89" s="2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7"/>
      <c r="AQ89" s="7"/>
      <c r="AR89" s="7"/>
      <c r="AS89" s="7"/>
      <c r="AT89" s="7"/>
      <c r="AU89" s="7"/>
      <c r="AV89" s="7"/>
      <c r="AW89" s="7"/>
      <c r="AX89" s="7"/>
      <c r="AY89" s="8"/>
    </row>
    <row r="90" spans="2:51" x14ac:dyDescent="0.2">
      <c r="B90" s="2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20">
        <f>ROUND((IF(AE90="evet",1.5,1)*MAX(0.12*K8*N88/N10,20*N88)*IF(AND(32&lt;N88,N88&lt;=40),100/(132-N88),1))/10,0)</f>
        <v>152</v>
      </c>
      <c r="U90" s="20"/>
      <c r="V90" s="7" t="s">
        <v>0</v>
      </c>
      <c r="W90" s="7"/>
      <c r="X90" s="7"/>
      <c r="Y90" s="7"/>
      <c r="Z90" s="7"/>
      <c r="AA90" s="7"/>
      <c r="AB90" s="7"/>
      <c r="AC90" s="7"/>
      <c r="AD90" s="7"/>
      <c r="AE90" s="23" t="s">
        <v>20</v>
      </c>
      <c r="AF90" s="23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8"/>
    </row>
    <row r="91" spans="2:51" ht="12" thickBot="1" x14ac:dyDescent="0.25">
      <c r="B91" s="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3"/>
    </row>
  </sheetData>
  <sheetProtection algorithmName="SHA-512" hashValue="ubGKRwcAxnNG+RabSDqH9JJpbC/fWF0BxAzTcTb5NCM5lxJ59yTANUk+sZN/2kLIyngdDgPFoTlWPccgC2spUQ==" saltValue="kZKpDmqr61/ikH1eQZW9XA==" spinCount="100000" sheet="1" objects="1" scenarios="1"/>
  <mergeCells count="79">
    <mergeCell ref="T84:U84"/>
    <mergeCell ref="AE84:AF84"/>
    <mergeCell ref="Z75:AA75"/>
    <mergeCell ref="AE75:AO77"/>
    <mergeCell ref="N76:O76"/>
    <mergeCell ref="T78:U78"/>
    <mergeCell ref="AE78:AF78"/>
    <mergeCell ref="Z81:AA81"/>
    <mergeCell ref="AE81:AO83"/>
    <mergeCell ref="N82:O82"/>
    <mergeCell ref="N52:O52"/>
    <mergeCell ref="T72:U72"/>
    <mergeCell ref="AE72:AF72"/>
    <mergeCell ref="Z57:AA57"/>
    <mergeCell ref="AE57:AO59"/>
    <mergeCell ref="N58:O58"/>
    <mergeCell ref="T60:U60"/>
    <mergeCell ref="AE60:AF60"/>
    <mergeCell ref="Z63:AA63"/>
    <mergeCell ref="AE63:AO65"/>
    <mergeCell ref="N64:O64"/>
    <mergeCell ref="T66:U66"/>
    <mergeCell ref="AE66:AF66"/>
    <mergeCell ref="Z69:AA69"/>
    <mergeCell ref="AE69:AO71"/>
    <mergeCell ref="N70:O70"/>
    <mergeCell ref="AE33:AO35"/>
    <mergeCell ref="N34:O34"/>
    <mergeCell ref="T54:U54"/>
    <mergeCell ref="AE54:AF54"/>
    <mergeCell ref="Z39:AA39"/>
    <mergeCell ref="AE39:AO41"/>
    <mergeCell ref="N40:O40"/>
    <mergeCell ref="T42:U42"/>
    <mergeCell ref="AE42:AF42"/>
    <mergeCell ref="Z45:AA45"/>
    <mergeCell ref="AE45:AO47"/>
    <mergeCell ref="N46:O46"/>
    <mergeCell ref="T48:U48"/>
    <mergeCell ref="AE48:AF48"/>
    <mergeCell ref="Z51:AA51"/>
    <mergeCell ref="AE51:AO53"/>
    <mergeCell ref="N10:O10"/>
    <mergeCell ref="AE18:AF18"/>
    <mergeCell ref="AE15:AO17"/>
    <mergeCell ref="T36:U36"/>
    <mergeCell ref="AE36:AF36"/>
    <mergeCell ref="Z21:AA21"/>
    <mergeCell ref="AE21:AO23"/>
    <mergeCell ref="N22:O22"/>
    <mergeCell ref="T24:U24"/>
    <mergeCell ref="AE24:AF24"/>
    <mergeCell ref="Z27:AA27"/>
    <mergeCell ref="AE27:AO29"/>
    <mergeCell ref="N28:O28"/>
    <mergeCell ref="T30:U30"/>
    <mergeCell ref="AE30:AF30"/>
    <mergeCell ref="Z33:AA33"/>
    <mergeCell ref="H8:I8"/>
    <mergeCell ref="K8:L8"/>
    <mergeCell ref="I9:J9"/>
    <mergeCell ref="H10:I10"/>
    <mergeCell ref="K10:L10"/>
    <mergeCell ref="B2:AY2"/>
    <mergeCell ref="Z87:AA87"/>
    <mergeCell ref="AE87:AO89"/>
    <mergeCell ref="N88:O88"/>
    <mergeCell ref="T90:U90"/>
    <mergeCell ref="AE90:AF90"/>
    <mergeCell ref="N9:O9"/>
    <mergeCell ref="N16:O16"/>
    <mergeCell ref="Z15:AA15"/>
    <mergeCell ref="T18:U18"/>
    <mergeCell ref="F4:G4"/>
    <mergeCell ref="E5:F5"/>
    <mergeCell ref="G6:H6"/>
    <mergeCell ref="J6:K6"/>
    <mergeCell ref="E7:F7"/>
    <mergeCell ref="E8:F8"/>
  </mergeCells>
  <dataValidations count="2">
    <dataValidation type="list" allowBlank="1" showInputMessage="1" showErrorMessage="1" sqref="AE18:AF18 AE24:AF24 AE30:AF30 AE36:AF36 AE42:AF42 AE48:AF48 AE54:AF54 AE60:AF60 AE66:AF66 AE72:AF72 AE78:AF78 AE84:AF84 AE90:AF90" xr:uid="{50387AD4-439E-4514-85AB-932AEB8BB5BB}">
      <formula1>"evet,hayır"</formula1>
    </dataValidation>
    <dataValidation type="list" allowBlank="1" showInputMessage="1" showErrorMessage="1" sqref="F4:G4" xr:uid="{52A7270A-9E31-4C62-9AB7-87DBB717A061}">
      <formula1>"420,500"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Gurcan Berberoglu</dc:creator>
  <cp:lastModifiedBy>Gurcan Berberoglu</cp:lastModifiedBy>
  <dcterms:created xsi:type="dcterms:W3CDTF">2022-06-13T08:57:32Z</dcterms:created>
  <dcterms:modified xsi:type="dcterms:W3CDTF">2022-07-20T11:19:05Z</dcterms:modified>
</cp:coreProperties>
</file>