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TBDY_2018_(yeni_yonetmelik)\TBDY_2018_betonarme_hesaplari\"/>
    </mc:Choice>
  </mc:AlternateContent>
  <xr:revisionPtr revIDLastSave="0" documentId="13_ncr:1_{7AF4B171-CD05-4966-A970-0A2CEAE8B20A}" xr6:coauthVersionLast="46" xr6:coauthVersionMax="46" xr10:uidLastSave="{00000000-0000-0000-0000-000000000000}"/>
  <bookViews>
    <workbookView xWindow="-120" yWindow="-120" windowWidth="29040" windowHeight="15840" xr2:uid="{03B24AF6-E144-4CD7-B3BF-2810FD0619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K87" i="1" s="1"/>
  <c r="AA75" i="1"/>
  <c r="AA74" i="1"/>
  <c r="AI59" i="1"/>
  <c r="AE59" i="1" s="1"/>
  <c r="AA59" i="1"/>
  <c r="W59" i="1" s="1"/>
  <c r="S59" i="1"/>
  <c r="S61" i="1" s="1"/>
  <c r="O61" i="1" s="1"/>
  <c r="Q61" i="1" s="1"/>
  <c r="AI36" i="1"/>
  <c r="AI38" i="1" s="1"/>
  <c r="AI40" i="1" s="1"/>
  <c r="AA36" i="1"/>
  <c r="S36" i="1"/>
  <c r="S38" i="1" s="1"/>
  <c r="C89" i="1" l="1"/>
  <c r="I87" i="1"/>
  <c r="AI61" i="1"/>
  <c r="AE61" i="1" s="1"/>
  <c r="Y59" i="1"/>
  <c r="S63" i="1"/>
  <c r="O59" i="1"/>
  <c r="AG59" i="1"/>
  <c r="AA61" i="1"/>
  <c r="W61" i="1" s="1"/>
  <c r="AE40" i="1"/>
  <c r="AG40" i="1" s="1"/>
  <c r="AI42" i="1"/>
  <c r="AE38" i="1"/>
  <c r="AG38" i="1" s="1"/>
  <c r="AE36" i="1"/>
  <c r="AG36" i="1" s="1"/>
  <c r="AA38" i="1"/>
  <c r="W36" i="1"/>
  <c r="Y36" i="1" s="1"/>
  <c r="O38" i="1"/>
  <c r="Q38" i="1" s="1"/>
  <c r="S40" i="1"/>
  <c r="O36" i="1"/>
  <c r="K88" i="1" l="1"/>
  <c r="C90" i="1"/>
  <c r="Q59" i="1"/>
  <c r="U59" i="1"/>
  <c r="I88" i="1"/>
  <c r="AG61" i="1"/>
  <c r="AK59" i="1" s="1"/>
  <c r="AG26" i="1" s="1"/>
  <c r="AI63" i="1"/>
  <c r="AE63" i="1" s="1"/>
  <c r="AG63" i="1" s="1"/>
  <c r="AA63" i="1"/>
  <c r="W63" i="1" s="1"/>
  <c r="Y61" i="1"/>
  <c r="AC59" i="1" s="1"/>
  <c r="O63" i="1"/>
  <c r="Q63" i="1" s="1"/>
  <c r="S65" i="1"/>
  <c r="AE42" i="1"/>
  <c r="AG42" i="1" s="1"/>
  <c r="AI44" i="1"/>
  <c r="AE44" i="1" s="1"/>
  <c r="AG44" i="1" s="1"/>
  <c r="W38" i="1"/>
  <c r="Y38" i="1" s="1"/>
  <c r="AA40" i="1"/>
  <c r="Q36" i="1"/>
  <c r="S42" i="1"/>
  <c r="O40" i="1"/>
  <c r="Q40" i="1" s="1"/>
  <c r="C91" i="1" l="1"/>
  <c r="I90" i="1" s="1"/>
  <c r="AK36" i="1"/>
  <c r="I89" i="1"/>
  <c r="K89" i="1"/>
  <c r="AI65" i="1"/>
  <c r="AE65" i="1" s="1"/>
  <c r="AG65" i="1" s="1"/>
  <c r="AA65" i="1"/>
  <c r="W65" i="1" s="1"/>
  <c r="Y63" i="1"/>
  <c r="O65" i="1"/>
  <c r="Q65" i="1" s="1"/>
  <c r="S67" i="1"/>
  <c r="O67" i="1" s="1"/>
  <c r="Q67" i="1" s="1"/>
  <c r="W40" i="1"/>
  <c r="Y40" i="1" s="1"/>
  <c r="AA42" i="1"/>
  <c r="S44" i="1"/>
  <c r="O44" i="1" s="1"/>
  <c r="Q44" i="1" s="1"/>
  <c r="O42" i="1"/>
  <c r="Q42" i="1" s="1"/>
  <c r="K90" i="1" l="1"/>
  <c r="C92" i="1"/>
  <c r="K91" i="1" s="1"/>
  <c r="U36" i="1"/>
  <c r="AF25" i="1" s="1"/>
  <c r="AE74" i="1" s="1"/>
  <c r="AH74" i="1" s="1"/>
  <c r="AI67" i="1"/>
  <c r="AA67" i="1"/>
  <c r="Y65" i="1"/>
  <c r="AA44" i="1"/>
  <c r="W44" i="1" s="1"/>
  <c r="Y44" i="1" s="1"/>
  <c r="W42" i="1"/>
  <c r="Y42" i="1" s="1"/>
  <c r="I91" i="1" l="1"/>
  <c r="C93" i="1"/>
  <c r="K92" i="1" s="1"/>
  <c r="AA77" i="1"/>
  <c r="P87" i="1"/>
  <c r="AC36" i="1"/>
  <c r="X78" i="1"/>
  <c r="AE67" i="1"/>
  <c r="W67" i="1"/>
  <c r="I92" i="1" l="1"/>
  <c r="C94" i="1"/>
  <c r="K93" i="1" s="1"/>
  <c r="Y67" i="1"/>
  <c r="AG67" i="1"/>
  <c r="AE75" i="1" s="1"/>
  <c r="AH75" i="1" s="1"/>
  <c r="I93" i="1" l="1"/>
  <c r="C95" i="1"/>
  <c r="I94" i="1" s="1"/>
  <c r="X77" i="1"/>
  <c r="AD77" i="1" s="1"/>
  <c r="T78" i="1"/>
  <c r="AB78" i="1" s="1"/>
  <c r="K94" i="1" l="1"/>
  <c r="C96" i="1"/>
  <c r="K95" i="1" s="1"/>
  <c r="E90" i="1"/>
  <c r="E91" i="1"/>
  <c r="E92" i="1"/>
  <c r="E93" i="1"/>
  <c r="E94" i="1"/>
  <c r="G90" i="1"/>
  <c r="G91" i="1"/>
  <c r="G93" i="1"/>
  <c r="G92" i="1"/>
  <c r="G94" i="1"/>
  <c r="G88" i="1"/>
  <c r="G87" i="1"/>
  <c r="G89" i="1"/>
  <c r="E89" i="1"/>
  <c r="E87" i="1"/>
  <c r="E88" i="1"/>
  <c r="E95" i="1" l="1"/>
  <c r="G95" i="1"/>
  <c r="I95" i="1"/>
  <c r="M90" i="1"/>
  <c r="C97" i="1"/>
  <c r="K96" i="1" s="1"/>
  <c r="M92" i="1"/>
  <c r="M94" i="1"/>
  <c r="M93" i="1"/>
  <c r="M89" i="1"/>
  <c r="M91" i="1"/>
  <c r="M88" i="1"/>
  <c r="M87" i="1"/>
  <c r="S87" i="1" l="1"/>
  <c r="Y87" i="1" s="1"/>
  <c r="V87" i="1"/>
  <c r="M95" i="1"/>
  <c r="P95" i="1" s="1"/>
  <c r="V95" i="1" s="1"/>
  <c r="P90" i="1"/>
  <c r="V90" i="1" s="1"/>
  <c r="S90" i="1"/>
  <c r="P88" i="1"/>
  <c r="V88" i="1" s="1"/>
  <c r="S88" i="1"/>
  <c r="P92" i="1"/>
  <c r="V92" i="1" s="1"/>
  <c r="S92" i="1"/>
  <c r="P91" i="1"/>
  <c r="V91" i="1" s="1"/>
  <c r="S91" i="1"/>
  <c r="C98" i="1"/>
  <c r="G97" i="1" s="1"/>
  <c r="G96" i="1"/>
  <c r="E96" i="1"/>
  <c r="P89" i="1"/>
  <c r="V89" i="1" s="1"/>
  <c r="S89" i="1"/>
  <c r="P93" i="1"/>
  <c r="V93" i="1" s="1"/>
  <c r="S93" i="1"/>
  <c r="P94" i="1"/>
  <c r="V94" i="1" s="1"/>
  <c r="S94" i="1"/>
  <c r="I96" i="1"/>
  <c r="S95" i="1" l="1"/>
  <c r="Y95" i="1" s="1"/>
  <c r="Y92" i="1"/>
  <c r="Y91" i="1"/>
  <c r="Y94" i="1"/>
  <c r="E97" i="1"/>
  <c r="Y90" i="1"/>
  <c r="Y93" i="1"/>
  <c r="Y88" i="1"/>
  <c r="C99" i="1"/>
  <c r="E98" i="1" s="1"/>
  <c r="M96" i="1"/>
  <c r="I97" i="1"/>
  <c r="Y89" i="1"/>
  <c r="K97" i="1"/>
  <c r="K98" i="1" l="1"/>
  <c r="I98" i="1"/>
  <c r="M97" i="1"/>
  <c r="P97" i="1" s="1"/>
  <c r="V97" i="1" s="1"/>
  <c r="G98" i="1"/>
  <c r="C100" i="1"/>
  <c r="I99" i="1" s="1"/>
  <c r="P96" i="1"/>
  <c r="V96" i="1" s="1"/>
  <c r="S96" i="1"/>
  <c r="Y96" i="1" l="1"/>
  <c r="S97" i="1"/>
  <c r="Y97" i="1" s="1"/>
  <c r="M98" i="1"/>
  <c r="P98" i="1" s="1"/>
  <c r="V98" i="1" s="1"/>
  <c r="K99" i="1"/>
  <c r="C101" i="1"/>
  <c r="I100" i="1" s="1"/>
  <c r="E99" i="1"/>
  <c r="G99" i="1"/>
  <c r="S98" i="1" l="1"/>
  <c r="Y98" i="1" s="1"/>
  <c r="E100" i="1"/>
  <c r="G100" i="1"/>
  <c r="K100" i="1"/>
  <c r="C102" i="1"/>
  <c r="E101" i="1" s="1"/>
  <c r="M99" i="1"/>
  <c r="G101" i="1" l="1"/>
  <c r="I101" i="1"/>
  <c r="M100" i="1"/>
  <c r="P100" i="1" s="1"/>
  <c r="V100" i="1" s="1"/>
  <c r="K101" i="1"/>
  <c r="C103" i="1"/>
  <c r="K102" i="1" s="1"/>
  <c r="P99" i="1"/>
  <c r="V99" i="1" s="1"/>
  <c r="S99" i="1"/>
  <c r="G102" i="1" l="1"/>
  <c r="E102" i="1"/>
  <c r="I102" i="1"/>
  <c r="M101" i="1"/>
  <c r="P101" i="1" s="1"/>
  <c r="V101" i="1" s="1"/>
  <c r="S100" i="1"/>
  <c r="Y100" i="1" s="1"/>
  <c r="C104" i="1"/>
  <c r="K103" i="1" s="1"/>
  <c r="Y99" i="1"/>
  <c r="S101" i="1" l="1"/>
  <c r="Y101" i="1" s="1"/>
  <c r="M102" i="1"/>
  <c r="S102" i="1" s="1"/>
  <c r="E103" i="1"/>
  <c r="I103" i="1"/>
  <c r="G103" i="1"/>
  <c r="C105" i="1"/>
  <c r="G104" i="1" s="1"/>
  <c r="P102" i="1" l="1"/>
  <c r="V102" i="1" s="1"/>
  <c r="M103" i="1"/>
  <c r="P103" i="1" s="1"/>
  <c r="V103" i="1" s="1"/>
  <c r="E104" i="1"/>
  <c r="K104" i="1"/>
  <c r="C106" i="1"/>
  <c r="I105" i="1" s="1"/>
  <c r="I104" i="1"/>
  <c r="Y102" i="1" l="1"/>
  <c r="G105" i="1"/>
  <c r="S103" i="1"/>
  <c r="Y103" i="1" s="1"/>
  <c r="M104" i="1"/>
  <c r="P104" i="1" s="1"/>
  <c r="V104" i="1" s="1"/>
  <c r="E105" i="1"/>
  <c r="K105" i="1"/>
  <c r="C107" i="1"/>
  <c r="I106" i="1" s="1"/>
  <c r="S104" i="1" l="1"/>
  <c r="Y104" i="1" s="1"/>
  <c r="G106" i="1"/>
  <c r="K106" i="1"/>
  <c r="M105" i="1"/>
  <c r="C108" i="1"/>
  <c r="G107" i="1" s="1"/>
  <c r="E106" i="1"/>
  <c r="M106" i="1" s="1"/>
  <c r="K107" i="1" l="1"/>
  <c r="I107" i="1"/>
  <c r="E107" i="1"/>
  <c r="P106" i="1"/>
  <c r="V106" i="1" s="1"/>
  <c r="S106" i="1"/>
  <c r="P105" i="1"/>
  <c r="V105" i="1" s="1"/>
  <c r="S105" i="1"/>
  <c r="C109" i="1"/>
  <c r="M107" i="1" l="1"/>
  <c r="P107" i="1" s="1"/>
  <c r="V107" i="1" s="1"/>
  <c r="Y105" i="1"/>
  <c r="I108" i="1"/>
  <c r="C110" i="1"/>
  <c r="K109" i="1" s="1"/>
  <c r="E108" i="1"/>
  <c r="Y106" i="1"/>
  <c r="K108" i="1"/>
  <c r="G108" i="1"/>
  <c r="S107" i="1" l="1"/>
  <c r="Y107" i="1" s="1"/>
  <c r="E109" i="1"/>
  <c r="G109" i="1"/>
  <c r="I109" i="1"/>
  <c r="M108" i="1"/>
  <c r="P108" i="1" s="1"/>
  <c r="V108" i="1" s="1"/>
  <c r="C111" i="1"/>
  <c r="G110" i="1" s="1"/>
  <c r="E110" i="1" l="1"/>
  <c r="I110" i="1"/>
  <c r="M109" i="1"/>
  <c r="S109" i="1" s="1"/>
  <c r="S108" i="1"/>
  <c r="Y108" i="1" s="1"/>
  <c r="K110" i="1"/>
  <c r="C112" i="1"/>
  <c r="I111" i="1" s="1"/>
  <c r="M110" i="1" l="1"/>
  <c r="S110" i="1" s="1"/>
  <c r="P109" i="1"/>
  <c r="K111" i="1"/>
  <c r="C113" i="1"/>
  <c r="E112" i="1" s="1"/>
  <c r="G111" i="1"/>
  <c r="E111" i="1"/>
  <c r="P110" i="1" l="1"/>
  <c r="V110" i="1" s="1"/>
  <c r="I112" i="1"/>
  <c r="K112" i="1"/>
  <c r="G112" i="1"/>
  <c r="Y109" i="1"/>
  <c r="V109" i="1"/>
  <c r="C114" i="1"/>
  <c r="K113" i="1" s="1"/>
  <c r="M111" i="1"/>
  <c r="M112" i="1" l="1"/>
  <c r="P112" i="1" s="1"/>
  <c r="V112" i="1" s="1"/>
  <c r="Y110" i="1"/>
  <c r="E113" i="1"/>
  <c r="G113" i="1"/>
  <c r="P111" i="1"/>
  <c r="V111" i="1" s="1"/>
  <c r="S111" i="1"/>
  <c r="I113" i="1"/>
  <c r="C115" i="1"/>
  <c r="G114" i="1" s="1"/>
  <c r="M113" i="1" l="1"/>
  <c r="S112" i="1"/>
  <c r="Y112" i="1" s="1"/>
  <c r="I114" i="1"/>
  <c r="E114" i="1"/>
  <c r="Y111" i="1"/>
  <c r="P113" i="1"/>
  <c r="V113" i="1" s="1"/>
  <c r="S113" i="1"/>
  <c r="K114" i="1"/>
  <c r="C116" i="1"/>
  <c r="I115" i="1" s="1"/>
  <c r="M114" i="1" l="1"/>
  <c r="P114" i="1" s="1"/>
  <c r="V114" i="1" s="1"/>
  <c r="K115" i="1"/>
  <c r="E115" i="1"/>
  <c r="Y113" i="1"/>
  <c r="C117" i="1"/>
  <c r="G116" i="1" s="1"/>
  <c r="G115" i="1"/>
  <c r="S114" i="1" l="1"/>
  <c r="Y114" i="1" s="1"/>
  <c r="K116" i="1"/>
  <c r="I116" i="1"/>
  <c r="E116" i="1"/>
  <c r="M115" i="1"/>
  <c r="P115" i="1" s="1"/>
  <c r="V115" i="1" s="1"/>
  <c r="C118" i="1"/>
  <c r="I117" i="1" s="1"/>
  <c r="M116" i="1" l="1"/>
  <c r="P116" i="1" s="1"/>
  <c r="V116" i="1" s="1"/>
  <c r="G117" i="1"/>
  <c r="S115" i="1"/>
  <c r="Y115" i="1" s="1"/>
  <c r="E117" i="1"/>
  <c r="K117" i="1"/>
  <c r="C119" i="1"/>
  <c r="G118" i="1" s="1"/>
  <c r="S116" i="1" l="1"/>
  <c r="Y116" i="1" s="1"/>
  <c r="M117" i="1"/>
  <c r="P117" i="1" s="1"/>
  <c r="V117" i="1" s="1"/>
  <c r="E118" i="1"/>
  <c r="C120" i="1"/>
  <c r="K119" i="1" s="1"/>
  <c r="K118" i="1"/>
  <c r="I118" i="1"/>
  <c r="G119" i="1" l="1"/>
  <c r="I119" i="1"/>
  <c r="S117" i="1"/>
  <c r="Y117" i="1" s="1"/>
  <c r="M118" i="1"/>
  <c r="S118" i="1" s="1"/>
  <c r="E119" i="1"/>
  <c r="C121" i="1"/>
  <c r="G120" i="1" s="1"/>
  <c r="I120" i="1" l="1"/>
  <c r="M119" i="1"/>
  <c r="P119" i="1" s="1"/>
  <c r="V119" i="1" s="1"/>
  <c r="K120" i="1"/>
  <c r="P118" i="1"/>
  <c r="C122" i="1"/>
  <c r="E121" i="1" s="1"/>
  <c r="G121" i="1"/>
  <c r="E120" i="1"/>
  <c r="M120" i="1" l="1"/>
  <c r="P120" i="1" s="1"/>
  <c r="V120" i="1" s="1"/>
  <c r="S119" i="1"/>
  <c r="Y119" i="1" s="1"/>
  <c r="Y118" i="1"/>
  <c r="V118" i="1"/>
  <c r="I121" i="1"/>
  <c r="C123" i="1"/>
  <c r="G122" i="1" s="1"/>
  <c r="K121" i="1"/>
  <c r="I122" i="1" l="1"/>
  <c r="S120" i="1"/>
  <c r="E122" i="1"/>
  <c r="M121" i="1"/>
  <c r="P121" i="1" s="1"/>
  <c r="V121" i="1" s="1"/>
  <c r="Y120" i="1"/>
  <c r="K122" i="1"/>
  <c r="C124" i="1"/>
  <c r="G123" i="1" s="1"/>
  <c r="S121" i="1" l="1"/>
  <c r="Y121" i="1" s="1"/>
  <c r="M122" i="1"/>
  <c r="P122" i="1" s="1"/>
  <c r="V122" i="1" s="1"/>
  <c r="C125" i="1"/>
  <c r="I124" i="1" s="1"/>
  <c r="I123" i="1"/>
  <c r="E123" i="1"/>
  <c r="K123" i="1"/>
  <c r="E124" i="1" l="1"/>
  <c r="K124" i="1"/>
  <c r="G124" i="1"/>
  <c r="S122" i="1"/>
  <c r="Y122" i="1" s="1"/>
  <c r="M123" i="1"/>
  <c r="P123" i="1" s="1"/>
  <c r="V123" i="1" s="1"/>
  <c r="C126" i="1"/>
  <c r="K125" i="1" s="1"/>
  <c r="I125" i="1"/>
  <c r="G125" i="1" l="1"/>
  <c r="M124" i="1"/>
  <c r="P124" i="1" s="1"/>
  <c r="V124" i="1" s="1"/>
  <c r="S123" i="1"/>
  <c r="Y123" i="1" s="1"/>
  <c r="C127" i="1"/>
  <c r="K126" i="1" s="1"/>
  <c r="E125" i="1"/>
  <c r="M125" i="1" l="1"/>
  <c r="P125" i="1" s="1"/>
  <c r="V125" i="1" s="1"/>
  <c r="S124" i="1"/>
  <c r="Y124" i="1" s="1"/>
  <c r="G126" i="1"/>
  <c r="E126" i="1"/>
  <c r="C128" i="1"/>
  <c r="I127" i="1" s="1"/>
  <c r="I126" i="1"/>
  <c r="S125" i="1" l="1"/>
  <c r="Y125" i="1" s="1"/>
  <c r="M126" i="1"/>
  <c r="S126" i="1" s="1"/>
  <c r="G127" i="1"/>
  <c r="C129" i="1"/>
  <c r="G128" i="1" s="1"/>
  <c r="I128" i="1"/>
  <c r="E128" i="1"/>
  <c r="K127" i="1"/>
  <c r="E127" i="1"/>
  <c r="K128" i="1" l="1"/>
  <c r="M128" i="1" s="1"/>
  <c r="P128" i="1" s="1"/>
  <c r="V128" i="1" s="1"/>
  <c r="P126" i="1"/>
  <c r="M127" i="1"/>
  <c r="P127" i="1" s="1"/>
  <c r="V127" i="1" s="1"/>
  <c r="C130" i="1"/>
  <c r="I129" i="1" s="1"/>
  <c r="Y126" i="1" l="1"/>
  <c r="V126" i="1"/>
  <c r="S127" i="1"/>
  <c r="S128" i="1"/>
  <c r="Y128" i="1" s="1"/>
  <c r="E129" i="1"/>
  <c r="G129" i="1"/>
  <c r="Y127" i="1"/>
  <c r="C131" i="1"/>
  <c r="E130" i="1" s="1"/>
  <c r="K129" i="1"/>
  <c r="I130" i="1" l="1"/>
  <c r="M129" i="1"/>
  <c r="P129" i="1" s="1"/>
  <c r="V129" i="1" s="1"/>
  <c r="G130" i="1"/>
  <c r="K130" i="1"/>
  <c r="S129" i="1"/>
  <c r="C132" i="1"/>
  <c r="G131" i="1" s="1"/>
  <c r="I131" i="1" l="1"/>
  <c r="M130" i="1"/>
  <c r="S130" i="1" s="1"/>
  <c r="E131" i="1"/>
  <c r="Y129" i="1"/>
  <c r="C133" i="1"/>
  <c r="K132" i="1" s="1"/>
  <c r="K131" i="1"/>
  <c r="P130" i="1" l="1"/>
  <c r="M131" i="1"/>
  <c r="S131" i="1" s="1"/>
  <c r="C134" i="1"/>
  <c r="G133" i="1" s="1"/>
  <c r="E133" i="1"/>
  <c r="G132" i="1"/>
  <c r="E132" i="1"/>
  <c r="I132" i="1"/>
  <c r="I133" i="1" l="1"/>
  <c r="P131" i="1"/>
  <c r="V131" i="1" s="1"/>
  <c r="Y130" i="1"/>
  <c r="V130" i="1"/>
  <c r="K133" i="1"/>
  <c r="M133" i="1" s="1"/>
  <c r="M132" i="1"/>
  <c r="P132" i="1" s="1"/>
  <c r="V132" i="1" s="1"/>
  <c r="Y131" i="1"/>
  <c r="C135" i="1"/>
  <c r="I134" i="1" s="1"/>
  <c r="E134" i="1" l="1"/>
  <c r="S132" i="1"/>
  <c r="G134" i="1"/>
  <c r="K134" i="1"/>
  <c r="C136" i="1"/>
  <c r="E135" i="1" s="1"/>
  <c r="Y132" i="1"/>
  <c r="P133" i="1"/>
  <c r="V133" i="1" s="1"/>
  <c r="S133" i="1"/>
  <c r="G135" i="1" l="1"/>
  <c r="M134" i="1"/>
  <c r="S134" i="1" s="1"/>
  <c r="K135" i="1"/>
  <c r="I135" i="1"/>
  <c r="C137" i="1"/>
  <c r="E136" i="1" s="1"/>
  <c r="K136" i="1"/>
  <c r="I136" i="1"/>
  <c r="Y133" i="1"/>
  <c r="G136" i="1" l="1"/>
  <c r="P134" i="1"/>
  <c r="Y134" i="1" s="1"/>
  <c r="M135" i="1"/>
  <c r="V134" i="1"/>
  <c r="M136" i="1"/>
  <c r="S136" i="1" s="1"/>
  <c r="P135" i="1"/>
  <c r="V135" i="1" s="1"/>
  <c r="S135" i="1"/>
  <c r="C138" i="1"/>
  <c r="I137" i="1" s="1"/>
  <c r="E137" i="1" l="1"/>
  <c r="G137" i="1"/>
  <c r="P136" i="1"/>
  <c r="V136" i="1" s="1"/>
  <c r="K137" i="1"/>
  <c r="M137" i="1" s="1"/>
  <c r="Y135" i="1"/>
  <c r="C139" i="1"/>
  <c r="K138" i="1" s="1"/>
  <c r="I138" i="1"/>
  <c r="E138" i="1"/>
  <c r="Y136" i="1" l="1"/>
  <c r="G138" i="1"/>
  <c r="M138" i="1" s="1"/>
  <c r="P138" i="1" s="1"/>
  <c r="V138" i="1" s="1"/>
  <c r="C140" i="1"/>
  <c r="K139" i="1" s="1"/>
  <c r="G139" i="1"/>
  <c r="I139" i="1"/>
  <c r="P137" i="1"/>
  <c r="V137" i="1" s="1"/>
  <c r="S137" i="1"/>
  <c r="S138" i="1" l="1"/>
  <c r="Y138" i="1" s="1"/>
  <c r="Y137" i="1"/>
  <c r="C141" i="1"/>
  <c r="E140" i="1" s="1"/>
  <c r="E139" i="1"/>
  <c r="M139" i="1" s="1"/>
  <c r="G140" i="1" l="1"/>
  <c r="I140" i="1"/>
  <c r="K140" i="1"/>
  <c r="P139" i="1"/>
  <c r="V139" i="1" s="1"/>
  <c r="S139" i="1"/>
  <c r="C142" i="1"/>
  <c r="I141" i="1" s="1"/>
  <c r="Y139" i="1" l="1"/>
  <c r="K141" i="1"/>
  <c r="G141" i="1"/>
  <c r="E141" i="1"/>
  <c r="M140" i="1"/>
  <c r="P140" i="1" s="1"/>
  <c r="V140" i="1" s="1"/>
  <c r="C143" i="1"/>
  <c r="K142" i="1" s="1"/>
  <c r="G142" i="1" l="1"/>
  <c r="M141" i="1"/>
  <c r="P141" i="1" s="1"/>
  <c r="V141" i="1" s="1"/>
  <c r="E142" i="1"/>
  <c r="S140" i="1"/>
  <c r="Y140" i="1" s="1"/>
  <c r="I142" i="1"/>
  <c r="C144" i="1"/>
  <c r="I143" i="1" s="1"/>
  <c r="S141" i="1" l="1"/>
  <c r="Y141" i="1" s="1"/>
  <c r="M142" i="1"/>
  <c r="P142" i="1" s="1"/>
  <c r="V142" i="1" s="1"/>
  <c r="G143" i="1"/>
  <c r="E143" i="1"/>
  <c r="C145" i="1"/>
  <c r="G144" i="1" s="1"/>
  <c r="K143" i="1"/>
  <c r="S142" i="1" l="1"/>
  <c r="Y142" i="1" s="1"/>
  <c r="E144" i="1"/>
  <c r="M143" i="1"/>
  <c r="P143" i="1" s="1"/>
  <c r="V143" i="1" s="1"/>
  <c r="K144" i="1"/>
  <c r="C146" i="1"/>
  <c r="K145" i="1" s="1"/>
  <c r="I144" i="1"/>
  <c r="M144" i="1" l="1"/>
  <c r="P144" i="1" s="1"/>
  <c r="V144" i="1" s="1"/>
  <c r="S143" i="1"/>
  <c r="Y143" i="1" s="1"/>
  <c r="E145" i="1"/>
  <c r="G145" i="1"/>
  <c r="C147" i="1"/>
  <c r="G146" i="1" s="1"/>
  <c r="I145" i="1"/>
  <c r="S144" i="1" l="1"/>
  <c r="Y144" i="1" s="1"/>
  <c r="I146" i="1"/>
  <c r="M145" i="1"/>
  <c r="S145" i="1" s="1"/>
  <c r="E146" i="1"/>
  <c r="C148" i="1"/>
  <c r="G147" i="1" s="1"/>
  <c r="K147" i="1"/>
  <c r="I147" i="1"/>
  <c r="P145" i="1"/>
  <c r="V145" i="1" s="1"/>
  <c r="K146" i="1"/>
  <c r="Y145" i="1" l="1"/>
  <c r="M146" i="1"/>
  <c r="P146" i="1" s="1"/>
  <c r="V146" i="1" s="1"/>
  <c r="E147" i="1"/>
  <c r="S146" i="1"/>
  <c r="M147" i="1"/>
  <c r="C149" i="1"/>
  <c r="I148" i="1" s="1"/>
  <c r="Y146" i="1" l="1"/>
  <c r="G148" i="1"/>
  <c r="C150" i="1"/>
  <c r="K149" i="1" s="1"/>
  <c r="K148" i="1"/>
  <c r="E148" i="1"/>
  <c r="P147" i="1"/>
  <c r="V147" i="1" s="1"/>
  <c r="S147" i="1"/>
  <c r="M148" i="1" l="1"/>
  <c r="P148" i="1" s="1"/>
  <c r="V148" i="1" s="1"/>
  <c r="E149" i="1"/>
  <c r="G149" i="1"/>
  <c r="Y147" i="1"/>
  <c r="I149" i="1"/>
  <c r="C151" i="1"/>
  <c r="E150" i="1" s="1"/>
  <c r="M149" i="1" l="1"/>
  <c r="P149" i="1" s="1"/>
  <c r="V149" i="1" s="1"/>
  <c r="S148" i="1"/>
  <c r="Y148" i="1" s="1"/>
  <c r="K150" i="1"/>
  <c r="C152" i="1"/>
  <c r="I151" i="1" s="1"/>
  <c r="G150" i="1"/>
  <c r="I150" i="1"/>
  <c r="S149" i="1" l="1"/>
  <c r="Y149" i="1" s="1"/>
  <c r="E151" i="1"/>
  <c r="G151" i="1"/>
  <c r="K151" i="1"/>
  <c r="C153" i="1"/>
  <c r="I152" i="1" s="1"/>
  <c r="M150" i="1"/>
  <c r="M151" i="1" l="1"/>
  <c r="K152" i="1"/>
  <c r="E152" i="1"/>
  <c r="G152" i="1"/>
  <c r="P151" i="1"/>
  <c r="V151" i="1" s="1"/>
  <c r="S151" i="1"/>
  <c r="P150" i="1"/>
  <c r="V150" i="1" s="1"/>
  <c r="S150" i="1"/>
  <c r="C154" i="1"/>
  <c r="E153" i="1" s="1"/>
  <c r="I153" i="1" l="1"/>
  <c r="Y151" i="1"/>
  <c r="G153" i="1"/>
  <c r="M152" i="1"/>
  <c r="P152" i="1" s="1"/>
  <c r="V152" i="1" s="1"/>
  <c r="Y150" i="1"/>
  <c r="C155" i="1"/>
  <c r="G154" i="1" s="1"/>
  <c r="K153" i="1"/>
  <c r="E154" i="1" l="1"/>
  <c r="S152" i="1"/>
  <c r="Y152" i="1" s="1"/>
  <c r="M153" i="1"/>
  <c r="P153" i="1" s="1"/>
  <c r="V153" i="1" s="1"/>
  <c r="K154" i="1"/>
  <c r="I154" i="1"/>
  <c r="C156" i="1"/>
  <c r="E155" i="1" s="1"/>
  <c r="M154" i="1" l="1"/>
  <c r="G155" i="1"/>
  <c r="S153" i="1"/>
  <c r="Y153" i="1" s="1"/>
  <c r="K155" i="1"/>
  <c r="P154" i="1"/>
  <c r="V154" i="1" s="1"/>
  <c r="S154" i="1"/>
  <c r="C157" i="1"/>
  <c r="I156" i="1" s="1"/>
  <c r="I155" i="1"/>
  <c r="M155" i="1" s="1"/>
  <c r="G156" i="1" l="1"/>
  <c r="K156" i="1"/>
  <c r="E156" i="1"/>
  <c r="Y154" i="1"/>
  <c r="C158" i="1"/>
  <c r="G157" i="1" s="1"/>
  <c r="P155" i="1"/>
  <c r="V155" i="1" s="1"/>
  <c r="S155" i="1"/>
  <c r="M156" i="1" l="1"/>
  <c r="S156" i="1" s="1"/>
  <c r="I157" i="1"/>
  <c r="E157" i="1"/>
  <c r="Y155" i="1"/>
  <c r="K157" i="1"/>
  <c r="C159" i="1"/>
  <c r="G158" i="1" s="1"/>
  <c r="P156" i="1" l="1"/>
  <c r="V156" i="1" s="1"/>
  <c r="M157" i="1"/>
  <c r="P157" i="1" s="1"/>
  <c r="V157" i="1" s="1"/>
  <c r="K158" i="1"/>
  <c r="I158" i="1"/>
  <c r="E158" i="1"/>
  <c r="C160" i="1"/>
  <c r="E159" i="1" s="1"/>
  <c r="S157" i="1" l="1"/>
  <c r="Y156" i="1"/>
  <c r="G159" i="1"/>
  <c r="Y157" i="1"/>
  <c r="K159" i="1"/>
  <c r="C161" i="1"/>
  <c r="E160" i="1" s="1"/>
  <c r="M158" i="1"/>
  <c r="I159" i="1"/>
  <c r="K160" i="1" l="1"/>
  <c r="G160" i="1"/>
  <c r="I160" i="1"/>
  <c r="M159" i="1"/>
  <c r="P159" i="1" s="1"/>
  <c r="V159" i="1" s="1"/>
  <c r="P158" i="1"/>
  <c r="V158" i="1" s="1"/>
  <c r="S158" i="1"/>
  <c r="C162" i="1"/>
  <c r="E161" i="1" s="1"/>
  <c r="M160" i="1" l="1"/>
  <c r="S160" i="1" s="1"/>
  <c r="P160" i="1"/>
  <c r="V160" i="1" s="1"/>
  <c r="S159" i="1"/>
  <c r="Y159" i="1" s="1"/>
  <c r="K161" i="1"/>
  <c r="Y158" i="1"/>
  <c r="I161" i="1"/>
  <c r="C163" i="1"/>
  <c r="I162" i="1" s="1"/>
  <c r="G161" i="1"/>
  <c r="Y160" i="1" l="1"/>
  <c r="E162" i="1"/>
  <c r="M161" i="1"/>
  <c r="P161" i="1" s="1"/>
  <c r="V161" i="1" s="1"/>
  <c r="K162" i="1"/>
  <c r="G162" i="1"/>
  <c r="C164" i="1"/>
  <c r="S161" i="1" l="1"/>
  <c r="M162" i="1"/>
  <c r="P162" i="1" s="1"/>
  <c r="V162" i="1" s="1"/>
  <c r="C165" i="1"/>
  <c r="I164" i="1" s="1"/>
  <c r="E163" i="1"/>
  <c r="K163" i="1"/>
  <c r="G163" i="1"/>
  <c r="I163" i="1"/>
  <c r="Y161" i="1"/>
  <c r="K164" i="1" l="1"/>
  <c r="E164" i="1"/>
  <c r="G164" i="1"/>
  <c r="S162" i="1"/>
  <c r="Y162" i="1" s="1"/>
  <c r="M163" i="1"/>
  <c r="P163" i="1" s="1"/>
  <c r="V163" i="1" s="1"/>
  <c r="M164" i="1"/>
  <c r="C166" i="1"/>
  <c r="I165" i="1" s="1"/>
  <c r="S163" i="1" l="1"/>
  <c r="K165" i="1"/>
  <c r="G165" i="1"/>
  <c r="E165" i="1"/>
  <c r="Y163" i="1"/>
  <c r="C167" i="1"/>
  <c r="K166" i="1" s="1"/>
  <c r="P164" i="1"/>
  <c r="V164" i="1" s="1"/>
  <c r="S164" i="1"/>
  <c r="M165" i="1" l="1"/>
  <c r="G166" i="1"/>
  <c r="E166" i="1"/>
  <c r="I166" i="1"/>
  <c r="Y164" i="1"/>
  <c r="P165" i="1"/>
  <c r="V165" i="1" s="1"/>
  <c r="S165" i="1"/>
  <c r="M166" i="1"/>
  <c r="C168" i="1"/>
  <c r="K167" i="1" s="1"/>
  <c r="G167" i="1" l="1"/>
  <c r="E167" i="1"/>
  <c r="C169" i="1"/>
  <c r="I168" i="1" s="1"/>
  <c r="Y165" i="1"/>
  <c r="P166" i="1"/>
  <c r="V166" i="1" s="1"/>
  <c r="S166" i="1"/>
  <c r="I167" i="1"/>
  <c r="E168" i="1" l="1"/>
  <c r="K168" i="1"/>
  <c r="M167" i="1"/>
  <c r="P167" i="1" s="1"/>
  <c r="V167" i="1" s="1"/>
  <c r="Y166" i="1"/>
  <c r="G168" i="1"/>
  <c r="M168" i="1" s="1"/>
  <c r="C170" i="1"/>
  <c r="K169" i="1" s="1"/>
  <c r="S167" i="1" l="1"/>
  <c r="Y167" i="1" s="1"/>
  <c r="G169" i="1"/>
  <c r="I169" i="1"/>
  <c r="P168" i="1"/>
  <c r="V168" i="1" s="1"/>
  <c r="S168" i="1"/>
  <c r="C171" i="1"/>
  <c r="I170" i="1" s="1"/>
  <c r="K170" i="1"/>
  <c r="E169" i="1"/>
  <c r="M169" i="1" l="1"/>
  <c r="P169" i="1" s="1"/>
  <c r="V169" i="1" s="1"/>
  <c r="E170" i="1"/>
  <c r="G170" i="1"/>
  <c r="M170" i="1" s="1"/>
  <c r="C172" i="1"/>
  <c r="I171" i="1"/>
  <c r="K171" i="1"/>
  <c r="Y168" i="1"/>
  <c r="S169" i="1" l="1"/>
  <c r="P170" i="1"/>
  <c r="V170" i="1" s="1"/>
  <c r="S170" i="1"/>
  <c r="Y169" i="1"/>
  <c r="C173" i="1"/>
  <c r="G171" i="1"/>
  <c r="E171" i="1"/>
  <c r="Y170" i="1" l="1"/>
  <c r="M171" i="1"/>
  <c r="P171" i="1" s="1"/>
  <c r="V171" i="1" s="1"/>
  <c r="C174" i="1"/>
  <c r="K173" i="1" s="1"/>
  <c r="G173" i="1"/>
  <c r="I173" i="1"/>
  <c r="E173" i="1"/>
  <c r="E172" i="1"/>
  <c r="I172" i="1"/>
  <c r="K172" i="1"/>
  <c r="G172" i="1"/>
  <c r="S171" i="1" l="1"/>
  <c r="Y171" i="1"/>
  <c r="M173" i="1"/>
  <c r="P173" i="1" s="1"/>
  <c r="V173" i="1" s="1"/>
  <c r="M172" i="1"/>
  <c r="P172" i="1" s="1"/>
  <c r="V172" i="1" s="1"/>
  <c r="C175" i="1"/>
  <c r="I174" i="1" s="1"/>
  <c r="S173" i="1" l="1"/>
  <c r="E174" i="1"/>
  <c r="S172" i="1"/>
  <c r="Y172" i="1" s="1"/>
  <c r="G174" i="1"/>
  <c r="C176" i="1"/>
  <c r="I175" i="1" s="1"/>
  <c r="Y173" i="1"/>
  <c r="K174" i="1"/>
  <c r="E175" i="1" l="1"/>
  <c r="G175" i="1"/>
  <c r="M174" i="1"/>
  <c r="P174" i="1" s="1"/>
  <c r="V174" i="1" s="1"/>
  <c r="C177" i="1"/>
  <c r="E176" i="1" s="1"/>
  <c r="K175" i="1"/>
  <c r="I176" i="1" l="1"/>
  <c r="K176" i="1"/>
  <c r="G176" i="1"/>
  <c r="S174" i="1"/>
  <c r="M175" i="1"/>
  <c r="S175" i="1" s="1"/>
  <c r="Y174" i="1"/>
  <c r="C178" i="1"/>
  <c r="E177" i="1" s="1"/>
  <c r="M176" i="1" l="1"/>
  <c r="P175" i="1"/>
  <c r="V175" i="1" s="1"/>
  <c r="C179" i="1"/>
  <c r="G178" i="1"/>
  <c r="G177" i="1"/>
  <c r="I177" i="1"/>
  <c r="K177" i="1"/>
  <c r="Y175" i="1"/>
  <c r="P176" i="1"/>
  <c r="V176" i="1" s="1"/>
  <c r="S176" i="1"/>
  <c r="Y176" i="1" l="1"/>
  <c r="M177" i="1"/>
  <c r="P177" i="1" s="1"/>
  <c r="V177" i="1" s="1"/>
  <c r="C180" i="1"/>
  <c r="I179" i="1" s="1"/>
  <c r="G179" i="1"/>
  <c r="E179" i="1"/>
  <c r="I178" i="1"/>
  <c r="E178" i="1"/>
  <c r="K178" i="1"/>
  <c r="S177" i="1" l="1"/>
  <c r="Y177" i="1" s="1"/>
  <c r="M178" i="1"/>
  <c r="P178" i="1" s="1"/>
  <c r="V178" i="1" s="1"/>
  <c r="C181" i="1"/>
  <c r="K180" i="1" s="1"/>
  <c r="K179" i="1"/>
  <c r="M179" i="1" s="1"/>
  <c r="E180" i="1" l="1"/>
  <c r="G180" i="1"/>
  <c r="S178" i="1"/>
  <c r="Y178" i="1" s="1"/>
  <c r="I180" i="1"/>
  <c r="C182" i="1"/>
  <c r="K181" i="1" s="1"/>
  <c r="I181" i="1"/>
  <c r="P179" i="1"/>
  <c r="V179" i="1" s="1"/>
  <c r="S179" i="1"/>
  <c r="E181" i="1" l="1"/>
  <c r="M180" i="1"/>
  <c r="P180" i="1" s="1"/>
  <c r="V180" i="1" s="1"/>
  <c r="Y179" i="1"/>
  <c r="C183" i="1"/>
  <c r="E182" i="1" s="1"/>
  <c r="K182" i="1"/>
  <c r="G182" i="1"/>
  <c r="G181" i="1"/>
  <c r="M181" i="1" s="1"/>
  <c r="S180" i="1" l="1"/>
  <c r="Y180" i="1" s="1"/>
  <c r="P181" i="1"/>
  <c r="V181" i="1" s="1"/>
  <c r="S181" i="1"/>
  <c r="C184" i="1"/>
  <c r="E183" i="1" s="1"/>
  <c r="I182" i="1"/>
  <c r="M182" i="1" s="1"/>
  <c r="I183" i="1" l="1"/>
  <c r="G183" i="1"/>
  <c r="Y181" i="1"/>
  <c r="P182" i="1"/>
  <c r="V182" i="1" s="1"/>
  <c r="S182" i="1"/>
  <c r="C185" i="1"/>
  <c r="I184" i="1" s="1"/>
  <c r="G184" i="1"/>
  <c r="K183" i="1"/>
  <c r="M183" i="1" s="1"/>
  <c r="K184" i="1" l="1"/>
  <c r="E184" i="1"/>
  <c r="P183" i="1"/>
  <c r="V183" i="1" s="1"/>
  <c r="S183" i="1"/>
  <c r="Y182" i="1"/>
  <c r="C186" i="1"/>
  <c r="E185" i="1" s="1"/>
  <c r="M184" i="1" l="1"/>
  <c r="S184" i="1" s="1"/>
  <c r="G185" i="1"/>
  <c r="K185" i="1"/>
  <c r="Y183" i="1"/>
  <c r="C187" i="1"/>
  <c r="G186" i="1" s="1"/>
  <c r="K186" i="1"/>
  <c r="I185" i="1"/>
  <c r="P184" i="1" l="1"/>
  <c r="Y184" i="1" s="1"/>
  <c r="E186" i="1"/>
  <c r="M185" i="1"/>
  <c r="P185" i="1" s="1"/>
  <c r="V185" i="1" s="1"/>
  <c r="C188" i="1"/>
  <c r="G187" i="1" s="1"/>
  <c r="K187" i="1"/>
  <c r="E187" i="1"/>
  <c r="I186" i="1"/>
  <c r="I187" i="1" l="1"/>
  <c r="M187" i="1" s="1"/>
  <c r="V184" i="1"/>
  <c r="M186" i="1"/>
  <c r="S185" i="1"/>
  <c r="Y185" i="1" s="1"/>
  <c r="C189" i="1"/>
  <c r="P186" i="1"/>
  <c r="V186" i="1" s="1"/>
  <c r="S186" i="1"/>
  <c r="C190" i="1" l="1"/>
  <c r="E189" i="1" s="1"/>
  <c r="Y186" i="1"/>
  <c r="I188" i="1"/>
  <c r="G188" i="1"/>
  <c r="K188" i="1"/>
  <c r="E188" i="1"/>
  <c r="P187" i="1"/>
  <c r="V187" i="1" s="1"/>
  <c r="S187" i="1"/>
  <c r="K189" i="1" l="1"/>
  <c r="G189" i="1"/>
  <c r="I189" i="1"/>
  <c r="Y187" i="1"/>
  <c r="M188" i="1"/>
  <c r="C191" i="1"/>
  <c r="K190" i="1" s="1"/>
  <c r="M189" i="1" l="1"/>
  <c r="P189" i="1" s="1"/>
  <c r="V189" i="1" s="1"/>
  <c r="E190" i="1"/>
  <c r="I190" i="1"/>
  <c r="C192" i="1"/>
  <c r="I191" i="1"/>
  <c r="G191" i="1"/>
  <c r="E191" i="1"/>
  <c r="K191" i="1"/>
  <c r="G190" i="1"/>
  <c r="P188" i="1"/>
  <c r="V188" i="1" s="1"/>
  <c r="S188" i="1"/>
  <c r="M190" i="1" l="1"/>
  <c r="S189" i="1"/>
  <c r="Y189" i="1" s="1"/>
  <c r="Y188" i="1"/>
  <c r="P190" i="1"/>
  <c r="V190" i="1" s="1"/>
  <c r="S190" i="1"/>
  <c r="C193" i="1"/>
  <c r="K192" i="1" s="1"/>
  <c r="E192" i="1"/>
  <c r="G192" i="1"/>
  <c r="M191" i="1"/>
  <c r="I192" i="1" l="1"/>
  <c r="M192" i="1"/>
  <c r="P192" i="1" s="1"/>
  <c r="V192" i="1" s="1"/>
  <c r="P191" i="1"/>
  <c r="V191" i="1" s="1"/>
  <c r="S191" i="1"/>
  <c r="C194" i="1"/>
  <c r="Y190" i="1"/>
  <c r="S192" i="1" l="1"/>
  <c r="Y192" i="1" s="1"/>
  <c r="C195" i="1"/>
  <c r="K194" i="1" s="1"/>
  <c r="I194" i="1"/>
  <c r="G193" i="1"/>
  <c r="E193" i="1"/>
  <c r="Y191" i="1"/>
  <c r="K193" i="1"/>
  <c r="I193" i="1"/>
  <c r="E194" i="1" l="1"/>
  <c r="G194" i="1"/>
  <c r="M193" i="1"/>
  <c r="S193" i="1" s="1"/>
  <c r="M194" i="1"/>
  <c r="C196" i="1"/>
  <c r="K195" i="1" s="1"/>
  <c r="I195" i="1"/>
  <c r="G195" i="1"/>
  <c r="E195" i="1"/>
  <c r="P193" i="1" l="1"/>
  <c r="V193" i="1" s="1"/>
  <c r="M195" i="1"/>
  <c r="P195" i="1" s="1"/>
  <c r="V195" i="1" s="1"/>
  <c r="C197" i="1"/>
  <c r="E196" i="1" s="1"/>
  <c r="P194" i="1"/>
  <c r="V194" i="1" s="1"/>
  <c r="S194" i="1"/>
  <c r="Y193" i="1" l="1"/>
  <c r="K196" i="1"/>
  <c r="S195" i="1"/>
  <c r="Y195" i="1" s="1"/>
  <c r="I196" i="1"/>
  <c r="G196" i="1"/>
  <c r="C198" i="1"/>
  <c r="G197" i="1" s="1"/>
  <c r="Y194" i="1"/>
  <c r="K197" i="1" l="1"/>
  <c r="E197" i="1"/>
  <c r="M196" i="1"/>
  <c r="I197" i="1"/>
  <c r="P196" i="1"/>
  <c r="V196" i="1" s="1"/>
  <c r="S196" i="1"/>
  <c r="C199" i="1"/>
  <c r="K198" i="1" s="1"/>
  <c r="M197" i="1" l="1"/>
  <c r="P197" i="1" s="1"/>
  <c r="V197" i="1" s="1"/>
  <c r="I198" i="1"/>
  <c r="E198" i="1"/>
  <c r="Y196" i="1"/>
  <c r="C200" i="1"/>
  <c r="E199" i="1" s="1"/>
  <c r="G199" i="1"/>
  <c r="I199" i="1"/>
  <c r="G198" i="1"/>
  <c r="S197" i="1" l="1"/>
  <c r="Y197" i="1" s="1"/>
  <c r="M198" i="1"/>
  <c r="P198" i="1" s="1"/>
  <c r="V198" i="1" s="1"/>
  <c r="K199" i="1"/>
  <c r="M199" i="1" s="1"/>
  <c r="C201" i="1"/>
  <c r="G200" i="1" s="1"/>
  <c r="I200" i="1" l="1"/>
  <c r="E200" i="1"/>
  <c r="S198" i="1"/>
  <c r="Y198" i="1" s="1"/>
  <c r="P199" i="1"/>
  <c r="V199" i="1" s="1"/>
  <c r="S199" i="1"/>
  <c r="C202" i="1"/>
  <c r="K200" i="1"/>
  <c r="M200" i="1" s="1"/>
  <c r="Y199" i="1" l="1"/>
  <c r="C203" i="1"/>
  <c r="K202" i="1"/>
  <c r="E202" i="1"/>
  <c r="I202" i="1"/>
  <c r="G202" i="1"/>
  <c r="E201" i="1"/>
  <c r="P200" i="1"/>
  <c r="S200" i="1"/>
  <c r="I201" i="1"/>
  <c r="K201" i="1"/>
  <c r="G201" i="1"/>
  <c r="Y200" i="1" l="1"/>
  <c r="V200" i="1"/>
  <c r="M201" i="1"/>
  <c r="P201" i="1" s="1"/>
  <c r="V201" i="1" s="1"/>
  <c r="M202" i="1"/>
  <c r="C204" i="1"/>
  <c r="I203" i="1" s="1"/>
  <c r="E203" i="1"/>
  <c r="K203" i="1" l="1"/>
  <c r="G203" i="1"/>
  <c r="S201" i="1"/>
  <c r="Y201" i="1" s="1"/>
  <c r="M203" i="1"/>
  <c r="P203" i="1" s="1"/>
  <c r="V203" i="1" s="1"/>
  <c r="C205" i="1"/>
  <c r="K204" i="1"/>
  <c r="P202" i="1"/>
  <c r="V202" i="1" s="1"/>
  <c r="S202" i="1"/>
  <c r="S203" i="1" l="1"/>
  <c r="Y203" i="1" s="1"/>
  <c r="C206" i="1"/>
  <c r="E205" i="1" s="1"/>
  <c r="I205" i="1"/>
  <c r="K205" i="1"/>
  <c r="I204" i="1"/>
  <c r="E204" i="1"/>
  <c r="G204" i="1"/>
  <c r="Y202" i="1"/>
  <c r="M204" i="1" l="1"/>
  <c r="P204" i="1" s="1"/>
  <c r="V204" i="1" s="1"/>
  <c r="C207" i="1"/>
  <c r="E206" i="1" s="1"/>
  <c r="G205" i="1"/>
  <c r="M205" i="1" s="1"/>
  <c r="K206" i="1" l="1"/>
  <c r="I206" i="1"/>
  <c r="S204" i="1"/>
  <c r="Y204" i="1" s="1"/>
  <c r="G206" i="1"/>
  <c r="M206" i="1" s="1"/>
  <c r="P205" i="1"/>
  <c r="V205" i="1" s="1"/>
  <c r="S205" i="1"/>
  <c r="C208" i="1"/>
  <c r="K207" i="1" s="1"/>
  <c r="I207" i="1" l="1"/>
  <c r="S206" i="1"/>
  <c r="P206" i="1"/>
  <c r="V206" i="1" s="1"/>
  <c r="Y205" i="1"/>
  <c r="E207" i="1"/>
  <c r="C209" i="1"/>
  <c r="E208" i="1" s="1"/>
  <c r="K208" i="1"/>
  <c r="G207" i="1"/>
  <c r="G208" i="1" l="1"/>
  <c r="M207" i="1"/>
  <c r="P207" i="1" s="1"/>
  <c r="V207" i="1" s="1"/>
  <c r="Y206" i="1"/>
  <c r="C210" i="1"/>
  <c r="G209" i="1" s="1"/>
  <c r="I208" i="1"/>
  <c r="E209" i="1" l="1"/>
  <c r="M208" i="1"/>
  <c r="P208" i="1" s="1"/>
  <c r="V208" i="1" s="1"/>
  <c r="S207" i="1"/>
  <c r="Y207" i="1" s="1"/>
  <c r="C211" i="1"/>
  <c r="I210" i="1" s="1"/>
  <c r="K209" i="1"/>
  <c r="I209" i="1"/>
  <c r="K210" i="1" l="1"/>
  <c r="E210" i="1"/>
  <c r="S208" i="1"/>
  <c r="Y208" i="1" s="1"/>
  <c r="M209" i="1"/>
  <c r="P209" i="1" s="1"/>
  <c r="V209" i="1" s="1"/>
  <c r="G210" i="1"/>
  <c r="M210" i="1" s="1"/>
  <c r="C212" i="1"/>
  <c r="E211" i="1" s="1"/>
  <c r="K211" i="1" l="1"/>
  <c r="S209" i="1"/>
  <c r="Y209" i="1" s="1"/>
  <c r="P210" i="1"/>
  <c r="V210" i="1" s="1"/>
  <c r="S210" i="1"/>
  <c r="C213" i="1"/>
  <c r="E212" i="1" s="1"/>
  <c r="G211" i="1"/>
  <c r="I211" i="1"/>
  <c r="Y210" i="1" l="1"/>
  <c r="C214" i="1"/>
  <c r="K213" i="1"/>
  <c r="E213" i="1"/>
  <c r="G213" i="1"/>
  <c r="I213" i="1"/>
  <c r="G212" i="1"/>
  <c r="K212" i="1"/>
  <c r="I212" i="1"/>
  <c r="M211" i="1"/>
  <c r="M212" i="1" l="1"/>
  <c r="P212" i="1" s="1"/>
  <c r="V212" i="1" s="1"/>
  <c r="M213" i="1"/>
  <c r="P211" i="1"/>
  <c r="V211" i="1" s="1"/>
  <c r="S211" i="1"/>
  <c r="C215" i="1"/>
  <c r="G214" i="1" s="1"/>
  <c r="S212" i="1" l="1"/>
  <c r="Y212" i="1" s="1"/>
  <c r="Y211" i="1"/>
  <c r="I214" i="1"/>
  <c r="C216" i="1"/>
  <c r="I215" i="1" s="1"/>
  <c r="E214" i="1"/>
  <c r="P213" i="1"/>
  <c r="V213" i="1" s="1"/>
  <c r="S213" i="1"/>
  <c r="K214" i="1"/>
  <c r="G215" i="1" l="1"/>
  <c r="E215" i="1"/>
  <c r="K215" i="1"/>
  <c r="M214" i="1"/>
  <c r="C217" i="1"/>
  <c r="E216" i="1" s="1"/>
  <c r="Y213" i="1"/>
  <c r="M215" i="1" l="1"/>
  <c r="P215" i="1"/>
  <c r="V215" i="1" s="1"/>
  <c r="S215" i="1"/>
  <c r="Y215" i="1" s="1"/>
  <c r="K216" i="1"/>
  <c r="I216" i="1"/>
  <c r="G216" i="1"/>
  <c r="C218" i="1"/>
  <c r="I217" i="1" s="1"/>
  <c r="P214" i="1"/>
  <c r="V214" i="1" s="1"/>
  <c r="S214" i="1"/>
  <c r="G217" i="1" l="1"/>
  <c r="K217" i="1"/>
  <c r="E217" i="1"/>
  <c r="M216" i="1"/>
  <c r="P216" i="1" s="1"/>
  <c r="V216" i="1" s="1"/>
  <c r="C219" i="1"/>
  <c r="E218" i="1" s="1"/>
  <c r="Y214" i="1"/>
  <c r="S216" i="1" l="1"/>
  <c r="M217" i="1"/>
  <c r="S217" i="1"/>
  <c r="P217" i="1"/>
  <c r="V217" i="1" s="1"/>
  <c r="G218" i="1"/>
  <c r="I218" i="1"/>
  <c r="C220" i="1"/>
  <c r="G219" i="1" s="1"/>
  <c r="Y216" i="1"/>
  <c r="K218" i="1"/>
  <c r="Y217" i="1" l="1"/>
  <c r="K219" i="1"/>
  <c r="I219" i="1"/>
  <c r="M218" i="1"/>
  <c r="P218" i="1" s="1"/>
  <c r="V218" i="1" s="1"/>
  <c r="C221" i="1"/>
  <c r="G220" i="1" s="1"/>
  <c r="I220" i="1"/>
  <c r="E219" i="1"/>
  <c r="E220" i="1" l="1"/>
  <c r="S218" i="1"/>
  <c r="Y218" i="1" s="1"/>
  <c r="M219" i="1"/>
  <c r="P219" i="1" s="1"/>
  <c r="V219" i="1" s="1"/>
  <c r="K220" i="1"/>
  <c r="C222" i="1"/>
  <c r="G221" i="1" s="1"/>
  <c r="K221" i="1"/>
  <c r="I221" i="1"/>
  <c r="M220" i="1" l="1"/>
  <c r="S219" i="1"/>
  <c r="Y219" i="1" s="1"/>
  <c r="E221" i="1"/>
  <c r="M221" i="1" s="1"/>
  <c r="C223" i="1"/>
  <c r="E222" i="1" s="1"/>
  <c r="I222" i="1"/>
  <c r="G222" i="1"/>
  <c r="K222" i="1"/>
  <c r="P220" i="1"/>
  <c r="V220" i="1" s="1"/>
  <c r="S220" i="1"/>
  <c r="C224" i="1" l="1"/>
  <c r="G223" i="1" s="1"/>
  <c r="M222" i="1"/>
  <c r="Y220" i="1"/>
  <c r="P221" i="1"/>
  <c r="V221" i="1" s="1"/>
  <c r="S221" i="1"/>
  <c r="K223" i="1" l="1"/>
  <c r="E223" i="1"/>
  <c r="Y221" i="1"/>
  <c r="P222" i="1"/>
  <c r="V222" i="1" s="1"/>
  <c r="S222" i="1"/>
  <c r="I223" i="1"/>
  <c r="C225" i="1"/>
  <c r="K224" i="1" s="1"/>
  <c r="I224" i="1"/>
  <c r="E224" i="1" l="1"/>
  <c r="M223" i="1"/>
  <c r="P223" i="1" s="1"/>
  <c r="V223" i="1" s="1"/>
  <c r="Y222" i="1"/>
  <c r="C226" i="1"/>
  <c r="K225" i="1" s="1"/>
  <c r="G224" i="1"/>
  <c r="M224" i="1" s="1"/>
  <c r="S223" i="1" l="1"/>
  <c r="Y223" i="1"/>
  <c r="I225" i="1"/>
  <c r="E225" i="1"/>
  <c r="P224" i="1"/>
  <c r="V224" i="1" s="1"/>
  <c r="S224" i="1"/>
  <c r="C227" i="1"/>
  <c r="K226" i="1" s="1"/>
  <c r="G225" i="1"/>
  <c r="G226" i="1" l="1"/>
  <c r="E226" i="1"/>
  <c r="Y224" i="1"/>
  <c r="M225" i="1"/>
  <c r="C228" i="1"/>
  <c r="E227" i="1" s="1"/>
  <c r="I226" i="1"/>
  <c r="M226" i="1" s="1"/>
  <c r="K227" i="1" l="1"/>
  <c r="P226" i="1"/>
  <c r="V226" i="1" s="1"/>
  <c r="S226" i="1"/>
  <c r="G227" i="1"/>
  <c r="I227" i="1"/>
  <c r="C229" i="1"/>
  <c r="E228" i="1" s="1"/>
  <c r="P225" i="1"/>
  <c r="V225" i="1" s="1"/>
  <c r="S225" i="1"/>
  <c r="K228" i="1" l="1"/>
  <c r="Y226" i="1"/>
  <c r="M227" i="1"/>
  <c r="P227" i="1" s="1"/>
  <c r="V227" i="1" s="1"/>
  <c r="C230" i="1"/>
  <c r="K229" i="1" s="1"/>
  <c r="I229" i="1"/>
  <c r="E229" i="1"/>
  <c r="Y225" i="1"/>
  <c r="G228" i="1"/>
  <c r="I228" i="1"/>
  <c r="G229" i="1" l="1"/>
  <c r="S227" i="1"/>
  <c r="Y227" i="1" s="1"/>
  <c r="M228" i="1"/>
  <c r="S228" i="1" s="1"/>
  <c r="C231" i="1"/>
  <c r="G230" i="1" s="1"/>
  <c r="I230" i="1"/>
  <c r="K230" i="1"/>
  <c r="M229" i="1"/>
  <c r="P228" i="1" l="1"/>
  <c r="V228" i="1" s="1"/>
  <c r="E230" i="1"/>
  <c r="M230" i="1" s="1"/>
  <c r="C232" i="1"/>
  <c r="G231" i="1" s="1"/>
  <c r="E231" i="1"/>
  <c r="P229" i="1"/>
  <c r="V229" i="1" s="1"/>
  <c r="S229" i="1"/>
  <c r="K231" i="1" l="1"/>
  <c r="Y228" i="1"/>
  <c r="I231" i="1"/>
  <c r="Y229" i="1"/>
  <c r="P230" i="1"/>
  <c r="V230" i="1" s="1"/>
  <c r="S230" i="1"/>
  <c r="C233" i="1"/>
  <c r="G232" i="1" s="1"/>
  <c r="M231" i="1" l="1"/>
  <c r="P231" i="1" s="1"/>
  <c r="V231" i="1" s="1"/>
  <c r="K232" i="1"/>
  <c r="I232" i="1"/>
  <c r="Y230" i="1"/>
  <c r="C234" i="1"/>
  <c r="K233" i="1" s="1"/>
  <c r="E232" i="1"/>
  <c r="S231" i="1" l="1"/>
  <c r="Y231" i="1" s="1"/>
  <c r="M232" i="1"/>
  <c r="P232" i="1" s="1"/>
  <c r="V232" i="1" s="1"/>
  <c r="G233" i="1"/>
  <c r="C235" i="1"/>
  <c r="K234" i="1" s="1"/>
  <c r="I233" i="1"/>
  <c r="E233" i="1"/>
  <c r="S232" i="1" l="1"/>
  <c r="Y232" i="1" s="1"/>
  <c r="G234" i="1"/>
  <c r="C236" i="1"/>
  <c r="G235" i="1" s="1"/>
  <c r="E235" i="1"/>
  <c r="E234" i="1"/>
  <c r="M233" i="1"/>
  <c r="I234" i="1"/>
  <c r="K235" i="1" l="1"/>
  <c r="I235" i="1"/>
  <c r="M235" i="1" s="1"/>
  <c r="P235" i="1" s="1"/>
  <c r="V235" i="1" s="1"/>
  <c r="M234" i="1"/>
  <c r="P234" i="1" s="1"/>
  <c r="V234" i="1" s="1"/>
  <c r="C237" i="1"/>
  <c r="G236" i="1" s="1"/>
  <c r="P233" i="1"/>
  <c r="V233" i="1" s="1"/>
  <c r="S233" i="1"/>
  <c r="S235" i="1" l="1"/>
  <c r="Y235" i="1" s="1"/>
  <c r="S234" i="1"/>
  <c r="Y234" i="1" s="1"/>
  <c r="Y233" i="1"/>
  <c r="E236" i="1"/>
  <c r="C238" i="1"/>
  <c r="E237" i="1"/>
  <c r="K236" i="1"/>
  <c r="I236" i="1"/>
  <c r="C239" i="1" l="1"/>
  <c r="G238" i="1" s="1"/>
  <c r="I237" i="1"/>
  <c r="K237" i="1"/>
  <c r="G237" i="1"/>
  <c r="M236" i="1"/>
  <c r="K238" i="1" l="1"/>
  <c r="I238" i="1"/>
  <c r="E238" i="1"/>
  <c r="M237" i="1"/>
  <c r="P237" i="1" s="1"/>
  <c r="V237" i="1" s="1"/>
  <c r="P236" i="1"/>
  <c r="V236" i="1" s="1"/>
  <c r="S236" i="1"/>
  <c r="C240" i="1"/>
  <c r="E239" i="1" s="1"/>
  <c r="M238" i="1" l="1"/>
  <c r="S237" i="1"/>
  <c r="Y237" i="1" s="1"/>
  <c r="I239" i="1"/>
  <c r="C241" i="1"/>
  <c r="I240" i="1" s="1"/>
  <c r="P238" i="1"/>
  <c r="V238" i="1" s="1"/>
  <c r="S238" i="1"/>
  <c r="K239" i="1"/>
  <c r="Y236" i="1"/>
  <c r="G239" i="1"/>
  <c r="K240" i="1" l="1"/>
  <c r="E240" i="1"/>
  <c r="M239" i="1"/>
  <c r="P239" i="1" s="1"/>
  <c r="V239" i="1" s="1"/>
  <c r="Y238" i="1"/>
  <c r="G240" i="1"/>
  <c r="M240" i="1" s="1"/>
  <c r="C242" i="1"/>
  <c r="K241" i="1" s="1"/>
  <c r="S239" i="1" l="1"/>
  <c r="Y239" i="1" s="1"/>
  <c r="G241" i="1"/>
  <c r="P240" i="1"/>
  <c r="V240" i="1" s="1"/>
  <c r="S240" i="1"/>
  <c r="C243" i="1"/>
  <c r="G242" i="1" s="1"/>
  <c r="K242" i="1"/>
  <c r="E241" i="1"/>
  <c r="I241" i="1"/>
  <c r="E242" i="1" l="1"/>
  <c r="M241" i="1"/>
  <c r="S241" i="1" s="1"/>
  <c r="Y240" i="1"/>
  <c r="C244" i="1"/>
  <c r="I243" i="1" s="1"/>
  <c r="I242" i="1"/>
  <c r="M242" i="1" s="1"/>
  <c r="E243" i="1" l="1"/>
  <c r="G243" i="1"/>
  <c r="P241" i="1"/>
  <c r="V241" i="1" s="1"/>
  <c r="P242" i="1"/>
  <c r="V242" i="1" s="1"/>
  <c r="S242" i="1"/>
  <c r="C245" i="1"/>
  <c r="K244" i="1" s="1"/>
  <c r="K243" i="1"/>
  <c r="M243" i="1" s="1"/>
  <c r="Y241" i="1" l="1"/>
  <c r="Y242" i="1"/>
  <c r="P243" i="1"/>
  <c r="V243" i="1" s="1"/>
  <c r="S243" i="1"/>
  <c r="I244" i="1"/>
  <c r="E244" i="1"/>
  <c r="C246" i="1"/>
  <c r="I245" i="1" s="1"/>
  <c r="G245" i="1"/>
  <c r="G244" i="1"/>
  <c r="Y243" i="1" l="1"/>
  <c r="C247" i="1"/>
  <c r="E246" i="1" s="1"/>
  <c r="K246" i="1"/>
  <c r="G246" i="1"/>
  <c r="I246" i="1"/>
  <c r="K245" i="1"/>
  <c r="M244" i="1"/>
  <c r="E245" i="1"/>
  <c r="M245" i="1" l="1"/>
  <c r="P245" i="1" s="1"/>
  <c r="V245" i="1" s="1"/>
  <c r="P244" i="1"/>
  <c r="V244" i="1" s="1"/>
  <c r="S244" i="1"/>
  <c r="M246" i="1"/>
  <c r="C248" i="1"/>
  <c r="G247" i="1" s="1"/>
  <c r="S245" i="1" l="1"/>
  <c r="Y245" i="1" s="1"/>
  <c r="K247" i="1"/>
  <c r="E247" i="1"/>
  <c r="I247" i="1"/>
  <c r="Y244" i="1"/>
  <c r="P246" i="1"/>
  <c r="V246" i="1" s="1"/>
  <c r="S246" i="1"/>
  <c r="C249" i="1"/>
  <c r="E248" i="1" s="1"/>
  <c r="M247" i="1" l="1"/>
  <c r="P247" i="1" s="1"/>
  <c r="V247" i="1" s="1"/>
  <c r="G248" i="1"/>
  <c r="I248" i="1"/>
  <c r="Y246" i="1"/>
  <c r="C250" i="1"/>
  <c r="I249" i="1" s="1"/>
  <c r="K248" i="1"/>
  <c r="S247" i="1" l="1"/>
  <c r="Y247" i="1" s="1"/>
  <c r="E249" i="1"/>
  <c r="G249" i="1"/>
  <c r="M248" i="1"/>
  <c r="P248" i="1" s="1"/>
  <c r="V248" i="1" s="1"/>
  <c r="K249" i="1"/>
  <c r="C251" i="1"/>
  <c r="E250" i="1" s="1"/>
  <c r="M249" i="1" l="1"/>
  <c r="P249" i="1" s="1"/>
  <c r="V249" i="1" s="1"/>
  <c r="S248" i="1"/>
  <c r="Y248" i="1" s="1"/>
  <c r="C252" i="1"/>
  <c r="G251" i="1" s="1"/>
  <c r="K251" i="1"/>
  <c r="E251" i="1"/>
  <c r="I250" i="1"/>
  <c r="K250" i="1"/>
  <c r="G250" i="1"/>
  <c r="I251" i="1" l="1"/>
  <c r="M251" i="1" s="1"/>
  <c r="S249" i="1"/>
  <c r="Y249" i="1" s="1"/>
  <c r="M250" i="1"/>
  <c r="P250" i="1" s="1"/>
  <c r="V250" i="1" s="1"/>
  <c r="S250" i="1"/>
  <c r="C253" i="1"/>
  <c r="G252" i="1" s="1"/>
  <c r="S251" i="1" l="1"/>
  <c r="P251" i="1"/>
  <c r="V251" i="1" s="1"/>
  <c r="K252" i="1"/>
  <c r="E252" i="1"/>
  <c r="Y250" i="1"/>
  <c r="C254" i="1"/>
  <c r="G253" i="1" s="1"/>
  <c r="K253" i="1"/>
  <c r="I252" i="1"/>
  <c r="Y251" i="1" l="1"/>
  <c r="E253" i="1"/>
  <c r="I253" i="1"/>
  <c r="M253" i="1" s="1"/>
  <c r="M252" i="1"/>
  <c r="P252" i="1" s="1"/>
  <c r="V252" i="1" s="1"/>
  <c r="C255" i="1"/>
  <c r="I254" i="1" s="1"/>
  <c r="E254" i="1"/>
  <c r="K254" i="1" l="1"/>
  <c r="S252" i="1"/>
  <c r="Y252" i="1" s="1"/>
  <c r="C256" i="1"/>
  <c r="I255" i="1"/>
  <c r="G255" i="1"/>
  <c r="E255" i="1"/>
  <c r="G254" i="1"/>
  <c r="M254" i="1" s="1"/>
  <c r="P253" i="1"/>
  <c r="V253" i="1" s="1"/>
  <c r="S253" i="1"/>
  <c r="P254" i="1" l="1"/>
  <c r="V254" i="1" s="1"/>
  <c r="S254" i="1"/>
  <c r="C257" i="1"/>
  <c r="I256" i="1"/>
  <c r="K256" i="1"/>
  <c r="E256" i="1"/>
  <c r="G256" i="1"/>
  <c r="K255" i="1"/>
  <c r="M255" i="1" s="1"/>
  <c r="Y253" i="1"/>
  <c r="P255" i="1" l="1"/>
  <c r="V255" i="1" s="1"/>
  <c r="S255" i="1"/>
  <c r="M256" i="1"/>
  <c r="C258" i="1"/>
  <c r="K257" i="1" s="1"/>
  <c r="Y254" i="1"/>
  <c r="G257" i="1" l="1"/>
  <c r="P256" i="1"/>
  <c r="V256" i="1" s="1"/>
  <c r="S256" i="1"/>
  <c r="C259" i="1"/>
  <c r="G258" i="1" s="1"/>
  <c r="E257" i="1"/>
  <c r="I257" i="1"/>
  <c r="Y255" i="1"/>
  <c r="I258" i="1" l="1"/>
  <c r="E258" i="1"/>
  <c r="M257" i="1"/>
  <c r="P257" i="1" s="1"/>
  <c r="V257" i="1" s="1"/>
  <c r="Y256" i="1"/>
  <c r="K258" i="1"/>
  <c r="M258" i="1" s="1"/>
  <c r="C260" i="1"/>
  <c r="K259" i="1" s="1"/>
  <c r="G259" i="1" l="1"/>
  <c r="I259" i="1"/>
  <c r="E259" i="1"/>
  <c r="S257" i="1"/>
  <c r="Y257" i="1" s="1"/>
  <c r="P258" i="1"/>
  <c r="V258" i="1" s="1"/>
  <c r="S258" i="1"/>
  <c r="C261" i="1"/>
  <c r="E260" i="1" s="1"/>
  <c r="M259" i="1" l="1"/>
  <c r="P259" i="1"/>
  <c r="V259" i="1" s="1"/>
  <c r="S259" i="1"/>
  <c r="C262" i="1"/>
  <c r="K261" i="1" s="1"/>
  <c r="G260" i="1"/>
  <c r="I260" i="1"/>
  <c r="K260" i="1"/>
  <c r="Y258" i="1"/>
  <c r="Y259" i="1" l="1"/>
  <c r="I261" i="1"/>
  <c r="M260" i="1"/>
  <c r="P260" i="1" s="1"/>
  <c r="V260" i="1" s="1"/>
  <c r="E261" i="1"/>
  <c r="C263" i="1"/>
  <c r="I262" i="1" s="1"/>
  <c r="G261" i="1"/>
  <c r="G262" i="1" l="1"/>
  <c r="S260" i="1"/>
  <c r="Y260" i="1" s="1"/>
  <c r="E262" i="1"/>
  <c r="M261" i="1"/>
  <c r="P261" i="1" s="1"/>
  <c r="V261" i="1" s="1"/>
  <c r="C264" i="1"/>
  <c r="E263" i="1" s="1"/>
  <c r="I263" i="1"/>
  <c r="K262" i="1"/>
  <c r="M262" i="1" s="1"/>
  <c r="G263" i="1" l="1"/>
  <c r="S261" i="1"/>
  <c r="Y261" i="1" s="1"/>
  <c r="K263" i="1"/>
  <c r="P262" i="1"/>
  <c r="V262" i="1" s="1"/>
  <c r="S262" i="1"/>
  <c r="M263" i="1"/>
  <c r="C265" i="1"/>
  <c r="K264" i="1" s="1"/>
  <c r="Y262" i="1" l="1"/>
  <c r="P263" i="1"/>
  <c r="V263" i="1" s="1"/>
  <c r="S263" i="1"/>
  <c r="I264" i="1"/>
  <c r="E264" i="1"/>
  <c r="C266" i="1"/>
  <c r="I265" i="1" s="1"/>
  <c r="G264" i="1"/>
  <c r="K265" i="1" l="1"/>
  <c r="E265" i="1"/>
  <c r="Y263" i="1"/>
  <c r="C267" i="1"/>
  <c r="I266" i="1" s="1"/>
  <c r="K266" i="1"/>
  <c r="E266" i="1"/>
  <c r="M264" i="1"/>
  <c r="G265" i="1"/>
  <c r="G266" i="1" l="1"/>
  <c r="M266" i="1" s="1"/>
  <c r="M265" i="1"/>
  <c r="P265" i="1" s="1"/>
  <c r="V265" i="1" s="1"/>
  <c r="P264" i="1"/>
  <c r="V264" i="1" s="1"/>
  <c r="S264" i="1"/>
  <c r="C268" i="1"/>
  <c r="S266" i="1" l="1"/>
  <c r="P266" i="1"/>
  <c r="V266" i="1" s="1"/>
  <c r="S265" i="1"/>
  <c r="Y265" i="1" s="1"/>
  <c r="Y264" i="1"/>
  <c r="C269" i="1"/>
  <c r="K268" i="1" s="1"/>
  <c r="I268" i="1"/>
  <c r="I267" i="1"/>
  <c r="K267" i="1"/>
  <c r="E267" i="1"/>
  <c r="G267" i="1"/>
  <c r="G268" i="1" l="1"/>
  <c r="Y266" i="1"/>
  <c r="M267" i="1"/>
  <c r="E268" i="1"/>
  <c r="C270" i="1"/>
  <c r="G269" i="1" s="1"/>
  <c r="K269" i="1"/>
  <c r="E269" i="1"/>
  <c r="I269" i="1"/>
  <c r="M268" i="1" l="1"/>
  <c r="P268" i="1" s="1"/>
  <c r="V268" i="1" s="1"/>
  <c r="M269" i="1"/>
  <c r="S269" i="1" s="1"/>
  <c r="C271" i="1"/>
  <c r="G270" i="1" s="1"/>
  <c r="P267" i="1"/>
  <c r="V267" i="1" s="1"/>
  <c r="S267" i="1"/>
  <c r="S268" i="1" l="1"/>
  <c r="P269" i="1"/>
  <c r="V269" i="1" s="1"/>
  <c r="K270" i="1"/>
  <c r="Y268" i="1"/>
  <c r="I270" i="1"/>
  <c r="Y267" i="1"/>
  <c r="C272" i="1"/>
  <c r="E271" i="1" s="1"/>
  <c r="E270" i="1"/>
  <c r="Y269" i="1" l="1"/>
  <c r="I271" i="1"/>
  <c r="K271" i="1"/>
  <c r="G271" i="1"/>
  <c r="M270" i="1"/>
  <c r="P270" i="1" s="1"/>
  <c r="V270" i="1" s="1"/>
  <c r="M271" i="1"/>
  <c r="C273" i="1"/>
  <c r="G272" i="1" s="1"/>
  <c r="I272" i="1" l="1"/>
  <c r="K272" i="1"/>
  <c r="S270" i="1"/>
  <c r="Y270" i="1" s="1"/>
  <c r="C274" i="1"/>
  <c r="E273" i="1" s="1"/>
  <c r="K273" i="1"/>
  <c r="E272" i="1"/>
  <c r="M272" i="1" s="1"/>
  <c r="P271" i="1"/>
  <c r="V271" i="1" s="1"/>
  <c r="S271" i="1"/>
  <c r="P272" i="1" l="1"/>
  <c r="V272" i="1" s="1"/>
  <c r="S272" i="1"/>
  <c r="Y271" i="1"/>
  <c r="G273" i="1"/>
  <c r="C275" i="1"/>
  <c r="G274" i="1" s="1"/>
  <c r="I273" i="1"/>
  <c r="M273" i="1" l="1"/>
  <c r="P273" i="1" s="1"/>
  <c r="V273" i="1" s="1"/>
  <c r="Y272" i="1"/>
  <c r="S273" i="1"/>
  <c r="C276" i="1"/>
  <c r="I275" i="1" s="1"/>
  <c r="I274" i="1"/>
  <c r="E274" i="1"/>
  <c r="K274" i="1"/>
  <c r="G275" i="1" l="1"/>
  <c r="K275" i="1"/>
  <c r="E275" i="1"/>
  <c r="Y273" i="1"/>
  <c r="C277" i="1"/>
  <c r="I276" i="1" s="1"/>
  <c r="M274" i="1"/>
  <c r="E276" i="1" l="1"/>
  <c r="K276" i="1"/>
  <c r="M275" i="1"/>
  <c r="P275" i="1" s="1"/>
  <c r="V275" i="1" s="1"/>
  <c r="C278" i="1"/>
  <c r="I277" i="1" s="1"/>
  <c r="E277" i="1"/>
  <c r="K277" i="1"/>
  <c r="P274" i="1"/>
  <c r="V274" i="1" s="1"/>
  <c r="S274" i="1"/>
  <c r="G276" i="1"/>
  <c r="M276" i="1" l="1"/>
  <c r="S275" i="1"/>
  <c r="Y275" i="1" s="1"/>
  <c r="P276" i="1"/>
  <c r="V276" i="1" s="1"/>
  <c r="S276" i="1"/>
  <c r="Y274" i="1"/>
  <c r="C279" i="1"/>
  <c r="G278" i="1" s="1"/>
  <c r="G277" i="1"/>
  <c r="M277" i="1" s="1"/>
  <c r="K278" i="1" l="1"/>
  <c r="I278" i="1"/>
  <c r="Y276" i="1"/>
  <c r="P277" i="1"/>
  <c r="V277" i="1" s="1"/>
  <c r="S277" i="1"/>
  <c r="E278" i="1"/>
  <c r="M278" i="1" s="1"/>
  <c r="C280" i="1"/>
  <c r="I279" i="1" s="1"/>
  <c r="K279" i="1" l="1"/>
  <c r="E279" i="1"/>
  <c r="Y277" i="1"/>
  <c r="P278" i="1"/>
  <c r="V278" i="1" s="1"/>
  <c r="S278" i="1"/>
  <c r="G279" i="1"/>
  <c r="M279" i="1" s="1"/>
  <c r="C281" i="1"/>
  <c r="K280" i="1" s="1"/>
  <c r="I280" i="1" l="1"/>
  <c r="E280" i="1"/>
  <c r="Y278" i="1"/>
  <c r="G280" i="1"/>
  <c r="P279" i="1"/>
  <c r="V279" i="1" s="1"/>
  <c r="S279" i="1"/>
  <c r="C282" i="1"/>
  <c r="E281" i="1" s="1"/>
  <c r="M280" i="1" l="1"/>
  <c r="I281" i="1"/>
  <c r="Y279" i="1"/>
  <c r="K281" i="1"/>
  <c r="G281" i="1"/>
  <c r="P280" i="1"/>
  <c r="V280" i="1" s="1"/>
  <c r="S280" i="1"/>
  <c r="C283" i="1"/>
  <c r="I282" i="1" s="1"/>
  <c r="M281" i="1" l="1"/>
  <c r="P281" i="1" s="1"/>
  <c r="V281" i="1" s="1"/>
  <c r="G282" i="1"/>
  <c r="E282" i="1"/>
  <c r="K282" i="1"/>
  <c r="Y280" i="1"/>
  <c r="C284" i="1"/>
  <c r="E283" i="1" s="1"/>
  <c r="S281" i="1" l="1"/>
  <c r="Y281" i="1" s="1"/>
  <c r="M282" i="1"/>
  <c r="S282" i="1" s="1"/>
  <c r="G283" i="1"/>
  <c r="K283" i="1"/>
  <c r="C285" i="1"/>
  <c r="K284" i="1" s="1"/>
  <c r="I283" i="1"/>
  <c r="P282" i="1" l="1"/>
  <c r="G284" i="1"/>
  <c r="E284" i="1"/>
  <c r="I284" i="1"/>
  <c r="M283" i="1"/>
  <c r="P283" i="1" s="1"/>
  <c r="V283" i="1" s="1"/>
  <c r="C286" i="1"/>
  <c r="K285" i="1" s="1"/>
  <c r="M284" i="1" l="1"/>
  <c r="P284" i="1" s="1"/>
  <c r="V284" i="1" s="1"/>
  <c r="Y282" i="1"/>
  <c r="V282" i="1"/>
  <c r="E285" i="1"/>
  <c r="I285" i="1"/>
  <c r="S283" i="1"/>
  <c r="Y283" i="1" s="1"/>
  <c r="G285" i="1"/>
  <c r="C287" i="1"/>
  <c r="E286" i="1" s="1"/>
  <c r="S284" i="1" l="1"/>
  <c r="M285" i="1"/>
  <c r="P285" i="1" s="1"/>
  <c r="V285" i="1" s="1"/>
  <c r="K286" i="1"/>
  <c r="I286" i="1"/>
  <c r="G286" i="1"/>
  <c r="Y284" i="1"/>
  <c r="C288" i="1"/>
  <c r="K287" i="1" s="1"/>
  <c r="S285" i="1" l="1"/>
  <c r="Y285" i="1" s="1"/>
  <c r="G287" i="1"/>
  <c r="E287" i="1"/>
  <c r="M286" i="1"/>
  <c r="P286" i="1" s="1"/>
  <c r="V286" i="1" s="1"/>
  <c r="I287" i="1"/>
  <c r="M287" i="1" s="1"/>
  <c r="P287" i="1" s="1"/>
  <c r="V287" i="1" s="1"/>
  <c r="C289" i="1"/>
  <c r="G288" i="1" s="1"/>
  <c r="S286" i="1" l="1"/>
  <c r="S287" i="1"/>
  <c r="Y287" i="1" s="1"/>
  <c r="K288" i="1"/>
  <c r="Y286" i="1"/>
  <c r="C290" i="1"/>
  <c r="K289" i="1" s="1"/>
  <c r="I288" i="1"/>
  <c r="E288" i="1"/>
  <c r="G289" i="1" l="1"/>
  <c r="I289" i="1"/>
  <c r="M288" i="1"/>
  <c r="P288" i="1" s="1"/>
  <c r="V288" i="1" s="1"/>
  <c r="C291" i="1"/>
  <c r="K290" i="1" s="1"/>
  <c r="I290" i="1"/>
  <c r="G290" i="1"/>
  <c r="E289" i="1"/>
  <c r="E290" i="1" l="1"/>
  <c r="M289" i="1"/>
  <c r="S288" i="1"/>
  <c r="Y288" i="1" s="1"/>
  <c r="P289" i="1"/>
  <c r="V289" i="1" s="1"/>
  <c r="S289" i="1"/>
  <c r="M290" i="1"/>
  <c r="C292" i="1"/>
  <c r="G291" i="1" s="1"/>
  <c r="I291" i="1" l="1"/>
  <c r="K291" i="1"/>
  <c r="Y289" i="1"/>
  <c r="E291" i="1"/>
  <c r="C293" i="1"/>
  <c r="I292" i="1" s="1"/>
  <c r="P290" i="1"/>
  <c r="V290" i="1" s="1"/>
  <c r="S290" i="1"/>
  <c r="E292" i="1" l="1"/>
  <c r="K292" i="1"/>
  <c r="M291" i="1"/>
  <c r="S291" i="1" s="1"/>
  <c r="G292" i="1"/>
  <c r="Y290" i="1"/>
  <c r="C294" i="1"/>
  <c r="I293" i="1" s="1"/>
  <c r="P291" i="1"/>
  <c r="V291" i="1" s="1"/>
  <c r="M292" i="1" l="1"/>
  <c r="P292" i="1" s="1"/>
  <c r="V292" i="1" s="1"/>
  <c r="G293" i="1"/>
  <c r="K293" i="1"/>
  <c r="E293" i="1"/>
  <c r="C295" i="1"/>
  <c r="I294" i="1" s="1"/>
  <c r="Y291" i="1"/>
  <c r="S292" i="1" l="1"/>
  <c r="Y292" i="1" s="1"/>
  <c r="M293" i="1"/>
  <c r="P293" i="1" s="1"/>
  <c r="V293" i="1" s="1"/>
  <c r="K294" i="1"/>
  <c r="C296" i="1"/>
  <c r="I295" i="1" s="1"/>
  <c r="G295" i="1"/>
  <c r="E295" i="1"/>
  <c r="G294" i="1"/>
  <c r="E294" i="1"/>
  <c r="S293" i="1" l="1"/>
  <c r="M294" i="1"/>
  <c r="P294" i="1" s="1"/>
  <c r="V294" i="1" s="1"/>
  <c r="S294" i="1"/>
  <c r="Y293" i="1"/>
  <c r="K295" i="1"/>
  <c r="M295" i="1" s="1"/>
  <c r="C297" i="1"/>
  <c r="K296" i="1"/>
  <c r="Y294" i="1" l="1"/>
  <c r="P295" i="1"/>
  <c r="V295" i="1" s="1"/>
  <c r="S295" i="1"/>
  <c r="C298" i="1"/>
  <c r="E297" i="1" s="1"/>
  <c r="E296" i="1"/>
  <c r="I296" i="1"/>
  <c r="G296" i="1"/>
  <c r="Y295" i="1" l="1"/>
  <c r="M296" i="1"/>
  <c r="G297" i="1"/>
  <c r="C299" i="1"/>
  <c r="I298" i="1" s="1"/>
  <c r="E298" i="1"/>
  <c r="K298" i="1"/>
  <c r="I297" i="1"/>
  <c r="K297" i="1"/>
  <c r="M297" i="1" l="1"/>
  <c r="P297" i="1" s="1"/>
  <c r="V297" i="1" s="1"/>
  <c r="C300" i="1"/>
  <c r="G299" i="1" s="1"/>
  <c r="P296" i="1"/>
  <c r="V296" i="1" s="1"/>
  <c r="S296" i="1"/>
  <c r="G298" i="1"/>
  <c r="M298" i="1" s="1"/>
  <c r="K299" i="1" l="1"/>
  <c r="I299" i="1"/>
  <c r="E299" i="1"/>
  <c r="S297" i="1"/>
  <c r="Y297" i="1"/>
  <c r="P298" i="1"/>
  <c r="V298" i="1" s="1"/>
  <c r="S298" i="1"/>
  <c r="M299" i="1"/>
  <c r="C301" i="1"/>
  <c r="I300" i="1" s="1"/>
  <c r="Y296" i="1"/>
  <c r="G300" i="1" l="1"/>
  <c r="Y298" i="1"/>
  <c r="E300" i="1"/>
  <c r="K300" i="1"/>
  <c r="C302" i="1"/>
  <c r="I301" i="1" s="1"/>
  <c r="P299" i="1"/>
  <c r="V299" i="1" s="1"/>
  <c r="S299" i="1"/>
  <c r="K301" i="1" l="1"/>
  <c r="E301" i="1"/>
  <c r="M300" i="1"/>
  <c r="Y299" i="1"/>
  <c r="G301" i="1"/>
  <c r="C303" i="1"/>
  <c r="I302" i="1" s="1"/>
  <c r="P300" i="1"/>
  <c r="V300" i="1" s="1"/>
  <c r="S300" i="1"/>
  <c r="M301" i="1" l="1"/>
  <c r="P301" i="1" s="1"/>
  <c r="V301" i="1" s="1"/>
  <c r="E302" i="1"/>
  <c r="Y300" i="1"/>
  <c r="K302" i="1"/>
  <c r="C304" i="1"/>
  <c r="E303" i="1" s="1"/>
  <c r="G302" i="1"/>
  <c r="S301" i="1" l="1"/>
  <c r="Y301" i="1"/>
  <c r="K303" i="1"/>
  <c r="I303" i="1"/>
  <c r="G303" i="1"/>
  <c r="M302" i="1"/>
  <c r="P302" i="1" s="1"/>
  <c r="V302" i="1" s="1"/>
  <c r="C305" i="1"/>
  <c r="G304" i="1" s="1"/>
  <c r="I304" i="1" l="1"/>
  <c r="K304" i="1"/>
  <c r="S302" i="1"/>
  <c r="M303" i="1"/>
  <c r="S303" i="1" s="1"/>
  <c r="Y302" i="1"/>
  <c r="C306" i="1"/>
  <c r="I305" i="1" s="1"/>
  <c r="E304" i="1"/>
  <c r="M304" i="1" s="1"/>
  <c r="G305" i="1" l="1"/>
  <c r="P303" i="1"/>
  <c r="P304" i="1"/>
  <c r="V304" i="1" s="1"/>
  <c r="S304" i="1"/>
  <c r="C307" i="1"/>
  <c r="E306" i="1" s="1"/>
  <c r="E305" i="1"/>
  <c r="K305" i="1"/>
  <c r="G306" i="1" l="1"/>
  <c r="I306" i="1"/>
  <c r="K306" i="1"/>
  <c r="Y303" i="1"/>
  <c r="V303" i="1"/>
  <c r="M305" i="1"/>
  <c r="P305" i="1" s="1"/>
  <c r="V305" i="1" s="1"/>
  <c r="Y304" i="1"/>
  <c r="M306" i="1"/>
  <c r="S306" i="1" s="1"/>
  <c r="C308" i="1"/>
  <c r="I307" i="1" s="1"/>
  <c r="P306" i="1" l="1"/>
  <c r="V306" i="1" s="1"/>
  <c r="S305" i="1"/>
  <c r="G307" i="1"/>
  <c r="K307" i="1"/>
  <c r="Y305" i="1"/>
  <c r="C309" i="1"/>
  <c r="K308" i="1" s="1"/>
  <c r="E307" i="1"/>
  <c r="M307" i="1" s="1"/>
  <c r="Y306" i="1" l="1"/>
  <c r="G308" i="1"/>
  <c r="P307" i="1"/>
  <c r="V307" i="1" s="1"/>
  <c r="S307" i="1"/>
  <c r="I308" i="1"/>
  <c r="C310" i="1"/>
  <c r="E309" i="1" s="1"/>
  <c r="I309" i="1"/>
  <c r="K309" i="1"/>
  <c r="E308" i="1"/>
  <c r="M308" i="1" l="1"/>
  <c r="P308" i="1" s="1"/>
  <c r="V308" i="1" s="1"/>
  <c r="Y307" i="1"/>
  <c r="G309" i="1"/>
  <c r="M309" i="1" s="1"/>
  <c r="C311" i="1"/>
  <c r="G310" i="1" s="1"/>
  <c r="I310" i="1"/>
  <c r="S308" i="1" l="1"/>
  <c r="K310" i="1"/>
  <c r="Y308" i="1"/>
  <c r="P309" i="1"/>
  <c r="V309" i="1" s="1"/>
  <c r="S309" i="1"/>
  <c r="C312" i="1"/>
  <c r="E310" i="1"/>
  <c r="M310" i="1" s="1"/>
  <c r="Y309" i="1" l="1"/>
  <c r="C313" i="1"/>
  <c r="I312" i="1" s="1"/>
  <c r="G311" i="1"/>
  <c r="P310" i="1"/>
  <c r="V310" i="1" s="1"/>
  <c r="S310" i="1"/>
  <c r="E311" i="1"/>
  <c r="I311" i="1"/>
  <c r="K311" i="1"/>
  <c r="E312" i="1" l="1"/>
  <c r="Y310" i="1"/>
  <c r="C314" i="1"/>
  <c r="K313" i="1" s="1"/>
  <c r="I313" i="1"/>
  <c r="E313" i="1"/>
  <c r="G313" i="1"/>
  <c r="G312" i="1"/>
  <c r="M311" i="1"/>
  <c r="K312" i="1"/>
  <c r="M312" i="1" l="1"/>
  <c r="P312" i="1" s="1"/>
  <c r="V312" i="1" s="1"/>
  <c r="S312" i="1"/>
  <c r="M313" i="1"/>
  <c r="C315" i="1"/>
  <c r="G314" i="1" s="1"/>
  <c r="E314" i="1"/>
  <c r="P311" i="1"/>
  <c r="V311" i="1" s="1"/>
  <c r="S311" i="1"/>
  <c r="K314" i="1" l="1"/>
  <c r="Y312" i="1"/>
  <c r="P313" i="1"/>
  <c r="V313" i="1" s="1"/>
  <c r="S313" i="1"/>
  <c r="C316" i="1"/>
  <c r="E315" i="1" s="1"/>
  <c r="K315" i="1"/>
  <c r="I314" i="1"/>
  <c r="M314" i="1" s="1"/>
  <c r="Y311" i="1"/>
  <c r="P314" i="1" l="1"/>
  <c r="V314" i="1" s="1"/>
  <c r="S314" i="1"/>
  <c r="Y313" i="1"/>
  <c r="C317" i="1"/>
  <c r="E316" i="1" s="1"/>
  <c r="I315" i="1"/>
  <c r="G315" i="1"/>
  <c r="M315" i="1" l="1"/>
  <c r="P315" i="1" s="1"/>
  <c r="V315" i="1" s="1"/>
  <c r="I316" i="1"/>
  <c r="K316" i="1"/>
  <c r="Y314" i="1"/>
  <c r="G316" i="1"/>
  <c r="M316" i="1" s="1"/>
  <c r="C318" i="1"/>
  <c r="K317" i="1" s="1"/>
  <c r="S315" i="1" l="1"/>
  <c r="Y315" i="1" s="1"/>
  <c r="I317" i="1"/>
  <c r="E317" i="1"/>
  <c r="P316" i="1"/>
  <c r="V316" i="1" s="1"/>
  <c r="S316" i="1"/>
  <c r="G317" i="1"/>
  <c r="M317" i="1" s="1"/>
  <c r="C319" i="1"/>
  <c r="I318" i="1" s="1"/>
  <c r="Y316" i="1" l="1"/>
  <c r="P317" i="1"/>
  <c r="V317" i="1" s="1"/>
  <c r="S317" i="1"/>
  <c r="C320" i="1"/>
  <c r="K319" i="1"/>
  <c r="G319" i="1"/>
  <c r="E319" i="1"/>
  <c r="I319" i="1"/>
  <c r="G318" i="1"/>
  <c r="K318" i="1"/>
  <c r="E318" i="1"/>
  <c r="M319" i="1" l="1"/>
  <c r="P319" i="1" s="1"/>
  <c r="V319" i="1" s="1"/>
  <c r="Y317" i="1"/>
  <c r="M318" i="1"/>
  <c r="C321" i="1"/>
  <c r="G320" i="1" s="1"/>
  <c r="S319" i="1" l="1"/>
  <c r="Y319" i="1"/>
  <c r="K320" i="1"/>
  <c r="P318" i="1"/>
  <c r="V318" i="1" s="1"/>
  <c r="S318" i="1"/>
  <c r="I320" i="1"/>
  <c r="E320" i="1"/>
  <c r="C322" i="1"/>
  <c r="K321" i="1" s="1"/>
  <c r="E321" i="1" l="1"/>
  <c r="Y318" i="1"/>
  <c r="C323" i="1"/>
  <c r="G322" i="1" s="1"/>
  <c r="K322" i="1"/>
  <c r="E322" i="1"/>
  <c r="I322" i="1"/>
  <c r="G321" i="1"/>
  <c r="M320" i="1"/>
  <c r="I321" i="1"/>
  <c r="M321" i="1" l="1"/>
  <c r="P320" i="1"/>
  <c r="V320" i="1" s="1"/>
  <c r="S320" i="1"/>
  <c r="P321" i="1"/>
  <c r="V321" i="1" s="1"/>
  <c r="S321" i="1"/>
  <c r="M322" i="1"/>
  <c r="C324" i="1"/>
  <c r="K323" i="1" s="1"/>
  <c r="G323" i="1" l="1"/>
  <c r="E323" i="1"/>
  <c r="C325" i="1"/>
  <c r="I324" i="1" s="1"/>
  <c r="K324" i="1"/>
  <c r="E324" i="1"/>
  <c r="G324" i="1"/>
  <c r="Y321" i="1"/>
  <c r="Y320" i="1"/>
  <c r="P322" i="1"/>
  <c r="V322" i="1" s="1"/>
  <c r="S322" i="1"/>
  <c r="I323" i="1"/>
  <c r="M324" i="1" l="1"/>
  <c r="S324" i="1" s="1"/>
  <c r="M323" i="1"/>
  <c r="P323" i="1" s="1"/>
  <c r="V323" i="1" s="1"/>
  <c r="Y322" i="1"/>
  <c r="C326" i="1"/>
  <c r="G325" i="1" s="1"/>
  <c r="P324" i="1" l="1"/>
  <c r="V324" i="1" s="1"/>
  <c r="S323" i="1"/>
  <c r="Y323" i="1" s="1"/>
  <c r="E325" i="1"/>
  <c r="C327" i="1"/>
  <c r="I326" i="1"/>
  <c r="G326" i="1"/>
  <c r="K326" i="1"/>
  <c r="E326" i="1"/>
  <c r="K325" i="1"/>
  <c r="I325" i="1"/>
  <c r="Y324" i="1" l="1"/>
  <c r="M325" i="1"/>
  <c r="M326" i="1"/>
  <c r="P326" i="1" s="1"/>
  <c r="V326" i="1" s="1"/>
  <c r="P325" i="1"/>
  <c r="V325" i="1" s="1"/>
  <c r="S325" i="1"/>
  <c r="C328" i="1"/>
  <c r="K327" i="1" s="1"/>
  <c r="S326" i="1" l="1"/>
  <c r="Y326" i="1" s="1"/>
  <c r="Y325" i="1"/>
  <c r="I327" i="1"/>
  <c r="C329" i="1"/>
  <c r="K328" i="1" s="1"/>
  <c r="E327" i="1"/>
  <c r="G327" i="1"/>
  <c r="I328" i="1" l="1"/>
  <c r="E328" i="1"/>
  <c r="M327" i="1"/>
  <c r="P327" i="1" s="1"/>
  <c r="V327" i="1" s="1"/>
  <c r="C330" i="1"/>
  <c r="K329" i="1" s="1"/>
  <c r="G328" i="1"/>
  <c r="M328" i="1" s="1"/>
  <c r="S327" i="1" l="1"/>
  <c r="Y327" i="1" s="1"/>
  <c r="I329" i="1"/>
  <c r="G329" i="1"/>
  <c r="E329" i="1"/>
  <c r="P328" i="1"/>
  <c r="V328" i="1" s="1"/>
  <c r="S328" i="1"/>
  <c r="C331" i="1"/>
  <c r="K330" i="1" s="1"/>
  <c r="Y328" i="1" l="1"/>
  <c r="I330" i="1"/>
  <c r="E330" i="1"/>
  <c r="M329" i="1"/>
  <c r="C332" i="1"/>
  <c r="I331" i="1" s="1"/>
  <c r="G331" i="1"/>
  <c r="G330" i="1"/>
  <c r="E331" i="1" l="1"/>
  <c r="K331" i="1"/>
  <c r="M330" i="1"/>
  <c r="P330" i="1" s="1"/>
  <c r="V330" i="1" s="1"/>
  <c r="P329" i="1"/>
  <c r="V329" i="1" s="1"/>
  <c r="S329" i="1"/>
  <c r="C333" i="1"/>
  <c r="E332" i="1" s="1"/>
  <c r="M331" i="1" l="1"/>
  <c r="S330" i="1"/>
  <c r="Y330" i="1" s="1"/>
  <c r="K332" i="1"/>
  <c r="Y329" i="1"/>
  <c r="C334" i="1"/>
  <c r="G333" i="1" s="1"/>
  <c r="I333" i="1"/>
  <c r="I332" i="1"/>
  <c r="G332" i="1"/>
  <c r="P331" i="1"/>
  <c r="V331" i="1" s="1"/>
  <c r="S331" i="1"/>
  <c r="K333" i="1" l="1"/>
  <c r="E333" i="1"/>
  <c r="M333" i="1"/>
  <c r="P333" i="1" s="1"/>
  <c r="V333" i="1" s="1"/>
  <c r="Y331" i="1"/>
  <c r="M332" i="1"/>
  <c r="P332" i="1" s="1"/>
  <c r="V332" i="1" s="1"/>
  <c r="C335" i="1"/>
  <c r="G334" i="1" s="1"/>
  <c r="S333" i="1" l="1"/>
  <c r="S332" i="1"/>
  <c r="Y332" i="1" s="1"/>
  <c r="K334" i="1"/>
  <c r="C336" i="1"/>
  <c r="K335" i="1" s="1"/>
  <c r="E334" i="1"/>
  <c r="I334" i="1"/>
  <c r="Y333" i="1"/>
  <c r="G335" i="1" l="1"/>
  <c r="E335" i="1"/>
  <c r="I335" i="1"/>
  <c r="M334" i="1"/>
  <c r="C337" i="1"/>
  <c r="K336" i="1" s="1"/>
  <c r="E336" i="1"/>
  <c r="I336" i="1"/>
  <c r="M335" i="1" l="1"/>
  <c r="P335" i="1" s="1"/>
  <c r="V335" i="1" s="1"/>
  <c r="G336" i="1"/>
  <c r="M336" i="1" s="1"/>
  <c r="C338" i="1"/>
  <c r="E337" i="1" s="1"/>
  <c r="K337" i="1"/>
  <c r="G337" i="1"/>
  <c r="I337" i="1"/>
  <c r="P334" i="1"/>
  <c r="V334" i="1" s="1"/>
  <c r="S334" i="1"/>
  <c r="S335" i="1" l="1"/>
  <c r="Y335" i="1"/>
  <c r="C339" i="1"/>
  <c r="I338" i="1" s="1"/>
  <c r="G338" i="1"/>
  <c r="K338" i="1"/>
  <c r="P336" i="1"/>
  <c r="V336" i="1" s="1"/>
  <c r="S336" i="1"/>
  <c r="M337" i="1"/>
  <c r="Y334" i="1"/>
  <c r="Y336" i="1" l="1"/>
  <c r="P337" i="1"/>
  <c r="V337" i="1" s="1"/>
  <c r="S337" i="1"/>
  <c r="E338" i="1"/>
  <c r="M338" i="1" s="1"/>
  <c r="C340" i="1"/>
  <c r="G339" i="1" s="1"/>
  <c r="K339" i="1" l="1"/>
  <c r="E339" i="1"/>
  <c r="I339" i="1"/>
  <c r="C341" i="1"/>
  <c r="I340" i="1" s="1"/>
  <c r="E340" i="1"/>
  <c r="Y337" i="1"/>
  <c r="P338" i="1"/>
  <c r="V338" i="1" s="1"/>
  <c r="S338" i="1"/>
  <c r="M339" i="1" l="1"/>
  <c r="K340" i="1"/>
  <c r="G340" i="1"/>
  <c r="Y338" i="1"/>
  <c r="P339" i="1"/>
  <c r="V339" i="1" s="1"/>
  <c r="S339" i="1"/>
  <c r="C342" i="1"/>
  <c r="I341" i="1" s="1"/>
  <c r="M340" i="1" l="1"/>
  <c r="P340" i="1" s="1"/>
  <c r="V340" i="1" s="1"/>
  <c r="E341" i="1"/>
  <c r="G341" i="1"/>
  <c r="Y339" i="1"/>
  <c r="K341" i="1"/>
  <c r="C343" i="1"/>
  <c r="S340" i="1" l="1"/>
  <c r="M341" i="1"/>
  <c r="P341" i="1" s="1"/>
  <c r="V341" i="1" s="1"/>
  <c r="C344" i="1"/>
  <c r="K343" i="1" s="1"/>
  <c r="I342" i="1"/>
  <c r="E342" i="1"/>
  <c r="K342" i="1"/>
  <c r="G342" i="1"/>
  <c r="Y340" i="1"/>
  <c r="S341" i="1" l="1"/>
  <c r="Y341" i="1" s="1"/>
  <c r="G343" i="1"/>
  <c r="M342" i="1"/>
  <c r="S342" i="1" s="1"/>
  <c r="C345" i="1"/>
  <c r="K344" i="1" s="1"/>
  <c r="E344" i="1"/>
  <c r="E343" i="1"/>
  <c r="I343" i="1"/>
  <c r="I344" i="1" l="1"/>
  <c r="P342" i="1"/>
  <c r="M343" i="1"/>
  <c r="P343" i="1" s="1"/>
  <c r="V343" i="1" s="1"/>
  <c r="G344" i="1"/>
  <c r="M344" i="1" s="1"/>
  <c r="C346" i="1"/>
  <c r="K345" i="1" s="1"/>
  <c r="Y342" i="1" l="1"/>
  <c r="V342" i="1"/>
  <c r="G345" i="1"/>
  <c r="S343" i="1"/>
  <c r="Y343" i="1" s="1"/>
  <c r="E345" i="1"/>
  <c r="P344" i="1"/>
  <c r="V344" i="1" s="1"/>
  <c r="S344" i="1"/>
  <c r="C347" i="1"/>
  <c r="G346" i="1" s="1"/>
  <c r="I345" i="1"/>
  <c r="K346" i="1" l="1"/>
  <c r="I346" i="1"/>
  <c r="M345" i="1"/>
  <c r="P345" i="1" s="1"/>
  <c r="V345" i="1" s="1"/>
  <c r="E346" i="1"/>
  <c r="M346" i="1" s="1"/>
  <c r="C348" i="1"/>
  <c r="E347" i="1" s="1"/>
  <c r="G347" i="1"/>
  <c r="K347" i="1"/>
  <c r="Y344" i="1"/>
  <c r="I347" i="1" l="1"/>
  <c r="S345" i="1"/>
  <c r="Y345" i="1" s="1"/>
  <c r="M347" i="1"/>
  <c r="C349" i="1"/>
  <c r="I348" i="1" s="1"/>
  <c r="K348" i="1"/>
  <c r="G348" i="1"/>
  <c r="E348" i="1"/>
  <c r="P346" i="1"/>
  <c r="V346" i="1" s="1"/>
  <c r="S346" i="1"/>
  <c r="M348" i="1" l="1"/>
  <c r="S348" i="1" s="1"/>
  <c r="P347" i="1"/>
  <c r="V347" i="1" s="1"/>
  <c r="S347" i="1"/>
  <c r="C350" i="1"/>
  <c r="I349" i="1" s="1"/>
  <c r="Y346" i="1"/>
  <c r="G349" i="1" l="1"/>
  <c r="P348" i="1"/>
  <c r="E349" i="1"/>
  <c r="K349" i="1"/>
  <c r="C351" i="1"/>
  <c r="G350" i="1" s="1"/>
  <c r="Y347" i="1"/>
  <c r="K350" i="1" l="1"/>
  <c r="Y348" i="1"/>
  <c r="V348" i="1"/>
  <c r="M349" i="1"/>
  <c r="P349" i="1" s="1"/>
  <c r="V349" i="1" s="1"/>
  <c r="C352" i="1"/>
  <c r="K351" i="1" s="1"/>
  <c r="I350" i="1"/>
  <c r="E350" i="1"/>
  <c r="S349" i="1" l="1"/>
  <c r="Y349" i="1" s="1"/>
  <c r="I351" i="1"/>
  <c r="E351" i="1"/>
  <c r="G351" i="1"/>
  <c r="M350" i="1"/>
  <c r="C353" i="1"/>
  <c r="I352" i="1" s="1"/>
  <c r="G352" i="1" l="1"/>
  <c r="K352" i="1"/>
  <c r="M351" i="1"/>
  <c r="P351" i="1" s="1"/>
  <c r="V351" i="1" s="1"/>
  <c r="E352" i="1"/>
  <c r="C354" i="1"/>
  <c r="I353" i="1" s="1"/>
  <c r="P350" i="1"/>
  <c r="V350" i="1" s="1"/>
  <c r="S350" i="1"/>
  <c r="S351" i="1" l="1"/>
  <c r="Y351" i="1" s="1"/>
  <c r="M352" i="1"/>
  <c r="P352" i="1" s="1"/>
  <c r="V352" i="1" s="1"/>
  <c r="K353" i="1"/>
  <c r="G353" i="1"/>
  <c r="E353" i="1"/>
  <c r="Y350" i="1"/>
  <c r="C355" i="1"/>
  <c r="G354" i="1" s="1"/>
  <c r="S352" i="1" l="1"/>
  <c r="Y352" i="1" s="1"/>
  <c r="M353" i="1"/>
  <c r="S353" i="1" s="1"/>
  <c r="K354" i="1"/>
  <c r="I354" i="1"/>
  <c r="E354" i="1"/>
  <c r="C356" i="1"/>
  <c r="I355" i="1" s="1"/>
  <c r="P353" i="1" l="1"/>
  <c r="M354" i="1"/>
  <c r="P354" i="1" s="1"/>
  <c r="V354" i="1" s="1"/>
  <c r="K355" i="1"/>
  <c r="G355" i="1"/>
  <c r="E355" i="1"/>
  <c r="C357" i="1"/>
  <c r="I356" i="1" s="1"/>
  <c r="S354" i="1"/>
  <c r="Y353" i="1" l="1"/>
  <c r="V353" i="1"/>
  <c r="M355" i="1"/>
  <c r="P355" i="1" s="1"/>
  <c r="V355" i="1" s="1"/>
  <c r="E356" i="1"/>
  <c r="K356" i="1"/>
  <c r="C358" i="1"/>
  <c r="I357" i="1" s="1"/>
  <c r="G356" i="1"/>
  <c r="Y354" i="1"/>
  <c r="S355" i="1" l="1"/>
  <c r="Y355" i="1" s="1"/>
  <c r="K357" i="1"/>
  <c r="E357" i="1"/>
  <c r="M356" i="1"/>
  <c r="P356" i="1" s="1"/>
  <c r="V356" i="1" s="1"/>
  <c r="G357" i="1"/>
  <c r="M357" i="1" s="1"/>
  <c r="C359" i="1"/>
  <c r="G358" i="1" s="1"/>
  <c r="K358" i="1" l="1"/>
  <c r="S356" i="1"/>
  <c r="Y356" i="1" s="1"/>
  <c r="E358" i="1"/>
  <c r="P357" i="1"/>
  <c r="V357" i="1" s="1"/>
  <c r="S357" i="1"/>
  <c r="C360" i="1"/>
  <c r="I359" i="1" s="1"/>
  <c r="G359" i="1"/>
  <c r="I358" i="1"/>
  <c r="E359" i="1" l="1"/>
  <c r="M358" i="1"/>
  <c r="P358" i="1" s="1"/>
  <c r="V358" i="1" s="1"/>
  <c r="K359" i="1"/>
  <c r="M359" i="1" s="1"/>
  <c r="Y357" i="1"/>
  <c r="C361" i="1"/>
  <c r="I360" i="1" s="1"/>
  <c r="K360" i="1" l="1"/>
  <c r="G360" i="1"/>
  <c r="S358" i="1"/>
  <c r="Y358" i="1" s="1"/>
  <c r="E360" i="1"/>
  <c r="C362" i="1"/>
  <c r="I361" i="1" s="1"/>
  <c r="P359" i="1"/>
  <c r="V359" i="1" s="1"/>
  <c r="S359" i="1"/>
  <c r="G361" i="1" l="1"/>
  <c r="K361" i="1"/>
  <c r="M360" i="1"/>
  <c r="P360" i="1" s="1"/>
  <c r="V360" i="1" s="1"/>
  <c r="Y359" i="1"/>
  <c r="E361" i="1"/>
  <c r="M361" i="1" s="1"/>
  <c r="C363" i="1"/>
  <c r="G362" i="1" s="1"/>
  <c r="S360" i="1" l="1"/>
  <c r="Y360" i="1" s="1"/>
  <c r="I362" i="1"/>
  <c r="P361" i="1"/>
  <c r="V361" i="1" s="1"/>
  <c r="S361" i="1"/>
  <c r="C364" i="1"/>
  <c r="G363" i="1" s="1"/>
  <c r="E363" i="1"/>
  <c r="E362" i="1"/>
  <c r="K362" i="1"/>
  <c r="K363" i="1" l="1"/>
  <c r="Y361" i="1"/>
  <c r="M362" i="1"/>
  <c r="S362" i="1" s="1"/>
  <c r="C365" i="1"/>
  <c r="K364" i="1" s="1"/>
  <c r="I364" i="1"/>
  <c r="E364" i="1"/>
  <c r="G364" i="1"/>
  <c r="P362" i="1"/>
  <c r="V362" i="1" s="1"/>
  <c r="I363" i="1"/>
  <c r="M363" i="1" s="1"/>
  <c r="P363" i="1" l="1"/>
  <c r="V363" i="1" s="1"/>
  <c r="S363" i="1"/>
  <c r="Y362" i="1"/>
  <c r="M364" i="1"/>
  <c r="C366" i="1"/>
  <c r="I365" i="1" s="1"/>
  <c r="E365" i="1" l="1"/>
  <c r="K365" i="1"/>
  <c r="Y363" i="1"/>
  <c r="P364" i="1"/>
  <c r="V364" i="1" s="1"/>
  <c r="S364" i="1"/>
  <c r="G365" i="1"/>
  <c r="M365" i="1" s="1"/>
  <c r="C367" i="1"/>
  <c r="K366" i="1" s="1"/>
  <c r="G366" i="1"/>
  <c r="P365" i="1" l="1"/>
  <c r="V365" i="1" s="1"/>
  <c r="S365" i="1"/>
  <c r="C368" i="1"/>
  <c r="K367" i="1" s="1"/>
  <c r="Y364" i="1"/>
  <c r="I366" i="1"/>
  <c r="E366" i="1"/>
  <c r="G367" i="1" l="1"/>
  <c r="Y365" i="1"/>
  <c r="M366" i="1"/>
  <c r="P366" i="1" s="1"/>
  <c r="V366" i="1" s="1"/>
  <c r="I367" i="1"/>
  <c r="C369" i="1"/>
  <c r="E368" i="1" s="1"/>
  <c r="E367" i="1"/>
  <c r="G368" i="1" l="1"/>
  <c r="S366" i="1"/>
  <c r="Y366" i="1" s="1"/>
  <c r="I368" i="1"/>
  <c r="M367" i="1"/>
  <c r="P367" i="1" s="1"/>
  <c r="V367" i="1" s="1"/>
  <c r="K368" i="1"/>
  <c r="C370" i="1"/>
  <c r="G369" i="1" s="1"/>
  <c r="K369" i="1"/>
  <c r="E369" i="1" l="1"/>
  <c r="M368" i="1"/>
  <c r="P368" i="1" s="1"/>
  <c r="V368" i="1" s="1"/>
  <c r="S367" i="1"/>
  <c r="Y367" i="1" s="1"/>
  <c r="S368" i="1"/>
  <c r="I369" i="1"/>
  <c r="C371" i="1"/>
  <c r="E370" i="1" s="1"/>
  <c r="G370" i="1"/>
  <c r="M369" i="1" l="1"/>
  <c r="S369" i="1" s="1"/>
  <c r="K370" i="1"/>
  <c r="I370" i="1"/>
  <c r="Y368" i="1"/>
  <c r="C372" i="1"/>
  <c r="K371" i="1" s="1"/>
  <c r="I371" i="1" l="1"/>
  <c r="G371" i="1"/>
  <c r="E371" i="1"/>
  <c r="P369" i="1"/>
  <c r="V369" i="1" s="1"/>
  <c r="M370" i="1"/>
  <c r="S370" i="1" s="1"/>
  <c r="M371" i="1"/>
  <c r="C373" i="1"/>
  <c r="P370" i="1" l="1"/>
  <c r="V370" i="1" s="1"/>
  <c r="Y369" i="1"/>
  <c r="C374" i="1"/>
  <c r="E373" i="1" s="1"/>
  <c r="I373" i="1"/>
  <c r="G373" i="1"/>
  <c r="K373" i="1"/>
  <c r="P371" i="1"/>
  <c r="V371" i="1" s="1"/>
  <c r="S371" i="1"/>
  <c r="E372" i="1"/>
  <c r="I372" i="1"/>
  <c r="G372" i="1"/>
  <c r="K372" i="1"/>
  <c r="Y370" i="1" l="1"/>
  <c r="M372" i="1"/>
  <c r="P372" i="1" s="1"/>
  <c r="V372" i="1" s="1"/>
  <c r="Y371" i="1"/>
  <c r="M373" i="1"/>
  <c r="C375" i="1"/>
  <c r="K374" i="1" s="1"/>
  <c r="G374" i="1" l="1"/>
  <c r="I374" i="1"/>
  <c r="S372" i="1"/>
  <c r="Y372" i="1" s="1"/>
  <c r="E374" i="1"/>
  <c r="C376" i="1"/>
  <c r="G375" i="1" s="1"/>
  <c r="P373" i="1"/>
  <c r="V373" i="1" s="1"/>
  <c r="S373" i="1"/>
  <c r="K375" i="1" l="1"/>
  <c r="M374" i="1"/>
  <c r="S374" i="1" s="1"/>
  <c r="I375" i="1"/>
  <c r="Y373" i="1"/>
  <c r="C377" i="1"/>
  <c r="K376" i="1" s="1"/>
  <c r="I376" i="1"/>
  <c r="E375" i="1"/>
  <c r="E376" i="1" l="1"/>
  <c r="G376" i="1"/>
  <c r="M376" i="1" s="1"/>
  <c r="P374" i="1"/>
  <c r="V374" i="1" s="1"/>
  <c r="M375" i="1"/>
  <c r="P375" i="1" s="1"/>
  <c r="V375" i="1" s="1"/>
  <c r="C378" i="1"/>
  <c r="I377" i="1" s="1"/>
  <c r="K377" i="1"/>
  <c r="E377" i="1" l="1"/>
  <c r="G377" i="1"/>
  <c r="M377" i="1" s="1"/>
  <c r="S377" i="1" s="1"/>
  <c r="Y374" i="1"/>
  <c r="S375" i="1"/>
  <c r="Y375" i="1" s="1"/>
  <c r="C379" i="1"/>
  <c r="K378" i="1" s="1"/>
  <c r="P376" i="1"/>
  <c r="V376" i="1" s="1"/>
  <c r="S376" i="1"/>
  <c r="I378" i="1" l="1"/>
  <c r="Y376" i="1"/>
  <c r="P377" i="1"/>
  <c r="E378" i="1"/>
  <c r="C380" i="1"/>
  <c r="E379" i="1" s="1"/>
  <c r="K379" i="1"/>
  <c r="G378" i="1"/>
  <c r="G379" i="1" l="1"/>
  <c r="Y377" i="1"/>
  <c r="V377" i="1"/>
  <c r="M378" i="1"/>
  <c r="P378" i="1" s="1"/>
  <c r="V378" i="1" s="1"/>
  <c r="C381" i="1"/>
  <c r="E380" i="1" s="1"/>
  <c r="I380" i="1"/>
  <c r="I379" i="1"/>
  <c r="M379" i="1" s="1"/>
  <c r="S378" i="1" l="1"/>
  <c r="Y378" i="1" s="1"/>
  <c r="G380" i="1"/>
  <c r="K380" i="1"/>
  <c r="P379" i="1"/>
  <c r="V379" i="1" s="1"/>
  <c r="S379" i="1"/>
  <c r="C382" i="1"/>
  <c r="G381" i="1" s="1"/>
  <c r="M380" i="1" l="1"/>
  <c r="K381" i="1"/>
  <c r="E381" i="1"/>
  <c r="I381" i="1"/>
  <c r="Y379" i="1"/>
  <c r="C383" i="1"/>
  <c r="K382" i="1" s="1"/>
  <c r="E382" i="1"/>
  <c r="I382" i="1"/>
  <c r="P380" i="1"/>
  <c r="V380" i="1" s="1"/>
  <c r="S380" i="1"/>
  <c r="G382" i="1" l="1"/>
  <c r="M382" i="1" s="1"/>
  <c r="M381" i="1"/>
  <c r="P381" i="1" s="1"/>
  <c r="V381" i="1" s="1"/>
  <c r="C384" i="1"/>
  <c r="G383" i="1" s="1"/>
  <c r="Y380" i="1"/>
  <c r="S381" i="1" l="1"/>
  <c r="Y381" i="1" s="1"/>
  <c r="K383" i="1"/>
  <c r="E383" i="1"/>
  <c r="P382" i="1"/>
  <c r="V382" i="1" s="1"/>
  <c r="S382" i="1"/>
  <c r="C385" i="1"/>
  <c r="I384" i="1" s="1"/>
  <c r="G384" i="1"/>
  <c r="K384" i="1"/>
  <c r="I383" i="1"/>
  <c r="M383" i="1" l="1"/>
  <c r="P383" i="1" s="1"/>
  <c r="V383" i="1" s="1"/>
  <c r="E384" i="1"/>
  <c r="M384" i="1" s="1"/>
  <c r="C386" i="1"/>
  <c r="G385" i="1" s="1"/>
  <c r="E385" i="1"/>
  <c r="I385" i="1"/>
  <c r="K385" i="1"/>
  <c r="Y382" i="1"/>
  <c r="S383" i="1" l="1"/>
  <c r="Y383" i="1" s="1"/>
  <c r="M385" i="1"/>
  <c r="C387" i="1"/>
  <c r="I386" i="1" s="1"/>
  <c r="E386" i="1"/>
  <c r="G386" i="1"/>
  <c r="P384" i="1"/>
  <c r="V384" i="1" s="1"/>
  <c r="S384" i="1"/>
  <c r="K386" i="1" l="1"/>
  <c r="Y384" i="1"/>
  <c r="M386" i="1"/>
  <c r="S386" i="1" s="1"/>
  <c r="C388" i="1"/>
  <c r="I387" i="1" s="1"/>
  <c r="K387" i="1"/>
  <c r="P385" i="1"/>
  <c r="V385" i="1" s="1"/>
  <c r="S385" i="1"/>
  <c r="P386" i="1" l="1"/>
  <c r="V386" i="1" s="1"/>
  <c r="G387" i="1"/>
  <c r="E387" i="1"/>
  <c r="Y386" i="1"/>
  <c r="Y385" i="1"/>
  <c r="C389" i="1"/>
  <c r="M387" i="1" l="1"/>
  <c r="C390" i="1"/>
  <c r="K389" i="1" s="1"/>
  <c r="I388" i="1"/>
  <c r="G388" i="1"/>
  <c r="K388" i="1"/>
  <c r="E388" i="1"/>
  <c r="P387" i="1"/>
  <c r="V387" i="1" s="1"/>
  <c r="S387" i="1"/>
  <c r="G389" i="1" l="1"/>
  <c r="E389" i="1"/>
  <c r="I389" i="1"/>
  <c r="Y387" i="1"/>
  <c r="M388" i="1"/>
  <c r="C391" i="1"/>
  <c r="K390" i="1" s="1"/>
  <c r="G390" i="1" l="1"/>
  <c r="I390" i="1"/>
  <c r="M389" i="1"/>
  <c r="P389" i="1" s="1"/>
  <c r="V389" i="1" s="1"/>
  <c r="E390" i="1"/>
  <c r="M390" i="1" s="1"/>
  <c r="P388" i="1"/>
  <c r="V388" i="1" s="1"/>
  <c r="S388" i="1"/>
  <c r="C392" i="1"/>
  <c r="E391" i="1" s="1"/>
  <c r="G391" i="1" l="1"/>
  <c r="S389" i="1"/>
  <c r="Y389" i="1" s="1"/>
  <c r="I391" i="1"/>
  <c r="K391" i="1"/>
  <c r="C393" i="1"/>
  <c r="I392" i="1" s="1"/>
  <c r="G392" i="1"/>
  <c r="Y388" i="1"/>
  <c r="P390" i="1"/>
  <c r="V390" i="1" s="1"/>
  <c r="S390" i="1"/>
  <c r="M391" i="1" l="1"/>
  <c r="E392" i="1"/>
  <c r="K392" i="1"/>
  <c r="M392" i="1" s="1"/>
  <c r="P391" i="1"/>
  <c r="V391" i="1" s="1"/>
  <c r="S391" i="1"/>
  <c r="Y390" i="1"/>
  <c r="C394" i="1"/>
  <c r="K393" i="1" s="1"/>
  <c r="G393" i="1" l="1"/>
  <c r="Y391" i="1"/>
  <c r="C395" i="1"/>
  <c r="I394" i="1" s="1"/>
  <c r="E393" i="1"/>
  <c r="I393" i="1"/>
  <c r="P392" i="1"/>
  <c r="V392" i="1" s="1"/>
  <c r="S392" i="1"/>
  <c r="E394" i="1" l="1"/>
  <c r="K394" i="1"/>
  <c r="G394" i="1"/>
  <c r="M394" i="1" s="1"/>
  <c r="P394" i="1" s="1"/>
  <c r="V394" i="1" s="1"/>
  <c r="M393" i="1"/>
  <c r="P393" i="1" s="1"/>
  <c r="V393" i="1" s="1"/>
  <c r="Y392" i="1"/>
  <c r="C396" i="1"/>
  <c r="G395" i="1" s="1"/>
  <c r="I395" i="1"/>
  <c r="E395" i="1" l="1"/>
  <c r="S393" i="1"/>
  <c r="Y393" i="1" s="1"/>
  <c r="S394" i="1"/>
  <c r="Y394" i="1" s="1"/>
  <c r="C397" i="1"/>
  <c r="G396" i="1" s="1"/>
  <c r="E396" i="1"/>
  <c r="I396" i="1"/>
  <c r="K396" i="1"/>
  <c r="K395" i="1"/>
  <c r="M395" i="1" s="1"/>
  <c r="M396" i="1" l="1"/>
  <c r="S396" i="1" s="1"/>
  <c r="P395" i="1"/>
  <c r="V395" i="1" s="1"/>
  <c r="S395" i="1"/>
  <c r="C398" i="1"/>
  <c r="G397" i="1" s="1"/>
  <c r="P396" i="1" l="1"/>
  <c r="K397" i="1"/>
  <c r="I397" i="1"/>
  <c r="Y395" i="1"/>
  <c r="E397" i="1"/>
  <c r="C399" i="1"/>
  <c r="I398" i="1" s="1"/>
  <c r="Y396" i="1" l="1"/>
  <c r="V396" i="1"/>
  <c r="G398" i="1"/>
  <c r="C400" i="1"/>
  <c r="E399" i="1" s="1"/>
  <c r="I399" i="1"/>
  <c r="E398" i="1"/>
  <c r="M397" i="1"/>
  <c r="K398" i="1"/>
  <c r="G399" i="1" l="1"/>
  <c r="K399" i="1"/>
  <c r="M399" i="1" s="1"/>
  <c r="P397" i="1"/>
  <c r="V397" i="1" s="1"/>
  <c r="S397" i="1"/>
  <c r="C401" i="1"/>
  <c r="I400" i="1" s="1"/>
  <c r="M398" i="1"/>
  <c r="G400" i="1" l="1"/>
  <c r="E400" i="1"/>
  <c r="Y397" i="1"/>
  <c r="P398" i="1"/>
  <c r="V398" i="1" s="1"/>
  <c r="S398" i="1"/>
  <c r="P399" i="1"/>
  <c r="V399" i="1" s="1"/>
  <c r="S399" i="1"/>
  <c r="K400" i="1"/>
  <c r="M400" i="1" s="1"/>
  <c r="C402" i="1"/>
  <c r="K401" i="1" s="1"/>
  <c r="Y398" i="1" l="1"/>
  <c r="P400" i="1"/>
  <c r="V400" i="1" s="1"/>
  <c r="S400" i="1"/>
  <c r="E401" i="1"/>
  <c r="Y399" i="1"/>
  <c r="C403" i="1"/>
  <c r="K402" i="1" s="1"/>
  <c r="G401" i="1"/>
  <c r="I401" i="1"/>
  <c r="Y400" i="1" l="1"/>
  <c r="M401" i="1"/>
  <c r="P401" i="1" s="1"/>
  <c r="V401" i="1" s="1"/>
  <c r="C404" i="1"/>
  <c r="E403" i="1" s="1"/>
  <c r="I403" i="1"/>
  <c r="K403" i="1"/>
  <c r="E402" i="1"/>
  <c r="G402" i="1"/>
  <c r="I402" i="1"/>
  <c r="G403" i="1" l="1"/>
  <c r="M403" i="1" s="1"/>
  <c r="S401" i="1"/>
  <c r="Y401" i="1" s="1"/>
  <c r="M402" i="1"/>
  <c r="S402" i="1" s="1"/>
  <c r="C405" i="1"/>
  <c r="E404" i="1" s="1"/>
  <c r="K404" i="1"/>
  <c r="G404" i="1"/>
  <c r="I404" i="1"/>
  <c r="P402" i="1" l="1"/>
  <c r="M404" i="1"/>
  <c r="P403" i="1"/>
  <c r="V403" i="1" s="1"/>
  <c r="S403" i="1"/>
  <c r="C406" i="1"/>
  <c r="Y402" i="1" l="1"/>
  <c r="V402" i="1"/>
  <c r="Y403" i="1"/>
  <c r="C407" i="1"/>
  <c r="G406" i="1"/>
  <c r="K406" i="1"/>
  <c r="E406" i="1"/>
  <c r="I406" i="1"/>
  <c r="K405" i="1"/>
  <c r="G405" i="1"/>
  <c r="I405" i="1"/>
  <c r="P404" i="1"/>
  <c r="V404" i="1" s="1"/>
  <c r="S404" i="1"/>
  <c r="E405" i="1"/>
  <c r="M406" i="1" l="1"/>
  <c r="P406" i="1" s="1"/>
  <c r="V406" i="1" s="1"/>
  <c r="Y404" i="1"/>
  <c r="C408" i="1"/>
  <c r="K407" i="1" s="1"/>
  <c r="M405" i="1"/>
  <c r="E407" i="1" l="1"/>
  <c r="S406" i="1"/>
  <c r="Y406" i="1" s="1"/>
  <c r="P405" i="1"/>
  <c r="V405" i="1" s="1"/>
  <c r="S405" i="1"/>
  <c r="C409" i="1"/>
  <c r="K408" i="1" s="1"/>
  <c r="G408" i="1"/>
  <c r="E408" i="1"/>
  <c r="I407" i="1"/>
  <c r="G407" i="1"/>
  <c r="I408" i="1" l="1"/>
  <c r="M407" i="1"/>
  <c r="P407" i="1" s="1"/>
  <c r="V407" i="1" s="1"/>
  <c r="Y405" i="1"/>
  <c r="C410" i="1"/>
  <c r="M408" i="1"/>
  <c r="S407" i="1" l="1"/>
  <c r="Y407" i="1" s="1"/>
  <c r="C411" i="1"/>
  <c r="K410" i="1" s="1"/>
  <c r="K409" i="1"/>
  <c r="P408" i="1"/>
  <c r="V408" i="1" s="1"/>
  <c r="S408" i="1"/>
  <c r="I409" i="1"/>
  <c r="G409" i="1"/>
  <c r="E409" i="1"/>
  <c r="I410" i="1" l="1"/>
  <c r="G410" i="1"/>
  <c r="E410" i="1"/>
  <c r="Y408" i="1"/>
  <c r="M409" i="1"/>
  <c r="C412" i="1"/>
  <c r="E411" i="1" s="1"/>
  <c r="M410" i="1" l="1"/>
  <c r="P410" i="1" s="1"/>
  <c r="V410" i="1" s="1"/>
  <c r="K411" i="1"/>
  <c r="G411" i="1"/>
  <c r="C413" i="1"/>
  <c r="K412" i="1" s="1"/>
  <c r="E412" i="1"/>
  <c r="P409" i="1"/>
  <c r="V409" i="1" s="1"/>
  <c r="S409" i="1"/>
  <c r="I411" i="1"/>
  <c r="I412" i="1" l="1"/>
  <c r="S410" i="1"/>
  <c r="Y410" i="1" s="1"/>
  <c r="M411" i="1"/>
  <c r="P411" i="1" s="1"/>
  <c r="V411" i="1" s="1"/>
  <c r="G412" i="1"/>
  <c r="M412" i="1" s="1"/>
  <c r="C414" i="1"/>
  <c r="G413" i="1" s="1"/>
  <c r="Y409" i="1"/>
  <c r="S411" i="1" l="1"/>
  <c r="E413" i="1"/>
  <c r="I413" i="1"/>
  <c r="P412" i="1"/>
  <c r="V412" i="1" s="1"/>
  <c r="S412" i="1"/>
  <c r="C415" i="1"/>
  <c r="K414" i="1" s="1"/>
  <c r="G414" i="1"/>
  <c r="K413" i="1"/>
  <c r="Y411" i="1"/>
  <c r="I414" i="1" l="1"/>
  <c r="M413" i="1"/>
  <c r="P413" i="1" s="1"/>
  <c r="V413" i="1" s="1"/>
  <c r="Y412" i="1"/>
  <c r="C416" i="1"/>
  <c r="K415" i="1" s="1"/>
  <c r="G415" i="1"/>
  <c r="E414" i="1"/>
  <c r="M414" i="1" s="1"/>
  <c r="I415" i="1" l="1"/>
  <c r="S413" i="1"/>
  <c r="Y413" i="1" s="1"/>
  <c r="P414" i="1"/>
  <c r="V414" i="1" s="1"/>
  <c r="S414" i="1"/>
  <c r="C417" i="1"/>
  <c r="E416" i="1" s="1"/>
  <c r="G416" i="1"/>
  <c r="K416" i="1"/>
  <c r="E415" i="1"/>
  <c r="M415" i="1" s="1"/>
  <c r="I416" i="1" l="1"/>
  <c r="M416" i="1" s="1"/>
  <c r="C418" i="1"/>
  <c r="I417" i="1" s="1"/>
  <c r="Y414" i="1"/>
  <c r="P415" i="1"/>
  <c r="V415" i="1" s="1"/>
  <c r="S415" i="1"/>
  <c r="E417" i="1" l="1"/>
  <c r="G417" i="1"/>
  <c r="K417" i="1"/>
  <c r="M417" i="1" s="1"/>
  <c r="S417" i="1" s="1"/>
  <c r="Y415" i="1"/>
  <c r="P416" i="1"/>
  <c r="V416" i="1" s="1"/>
  <c r="S416" i="1"/>
  <c r="C419" i="1"/>
  <c r="G418" i="1" s="1"/>
  <c r="I418" i="1" l="1"/>
  <c r="Y416" i="1"/>
  <c r="P417" i="1"/>
  <c r="K418" i="1"/>
  <c r="C420" i="1"/>
  <c r="G419" i="1" s="1"/>
  <c r="I419" i="1"/>
  <c r="E418" i="1"/>
  <c r="K419" i="1" l="1"/>
  <c r="Y417" i="1"/>
  <c r="V417" i="1"/>
  <c r="M418" i="1"/>
  <c r="P418" i="1" s="1"/>
  <c r="V418" i="1" s="1"/>
  <c r="E419" i="1"/>
  <c r="M419" i="1" s="1"/>
  <c r="C421" i="1"/>
  <c r="S418" i="1" l="1"/>
  <c r="Y418" i="1"/>
  <c r="P419" i="1"/>
  <c r="V419" i="1" s="1"/>
  <c r="S419" i="1"/>
  <c r="C422" i="1"/>
  <c r="I421" i="1" s="1"/>
  <c r="G421" i="1"/>
  <c r="E421" i="1"/>
  <c r="I420" i="1"/>
  <c r="E420" i="1"/>
  <c r="G420" i="1"/>
  <c r="K420" i="1"/>
  <c r="K421" i="1" l="1"/>
  <c r="M421" i="1" s="1"/>
  <c r="P421" i="1" s="1"/>
  <c r="V421" i="1" s="1"/>
  <c r="M420" i="1"/>
  <c r="C423" i="1"/>
  <c r="K422" i="1" s="1"/>
  <c r="Y419" i="1"/>
  <c r="G422" i="1" l="1"/>
  <c r="I422" i="1"/>
  <c r="S421" i="1"/>
  <c r="Y421" i="1" s="1"/>
  <c r="P420" i="1"/>
  <c r="V420" i="1" s="1"/>
  <c r="S420" i="1"/>
  <c r="C424" i="1"/>
  <c r="E423" i="1" s="1"/>
  <c r="E422" i="1"/>
  <c r="G423" i="1" l="1"/>
  <c r="I423" i="1"/>
  <c r="M422" i="1"/>
  <c r="P422" i="1" s="1"/>
  <c r="V422" i="1" s="1"/>
  <c r="K423" i="1"/>
  <c r="Y420" i="1"/>
  <c r="C425" i="1"/>
  <c r="I424" i="1" s="1"/>
  <c r="K424" i="1"/>
  <c r="M423" i="1" l="1"/>
  <c r="P423" i="1" s="1"/>
  <c r="V423" i="1" s="1"/>
  <c r="S422" i="1"/>
  <c r="Y422" i="1" s="1"/>
  <c r="G424" i="1"/>
  <c r="C426" i="1"/>
  <c r="G425" i="1" s="1"/>
  <c r="E424" i="1"/>
  <c r="S423" i="1" l="1"/>
  <c r="K425" i="1"/>
  <c r="I425" i="1"/>
  <c r="M424" i="1"/>
  <c r="P424" i="1" s="1"/>
  <c r="V424" i="1" s="1"/>
  <c r="C427" i="1"/>
  <c r="I426" i="1" s="1"/>
  <c r="K426" i="1"/>
  <c r="E426" i="1"/>
  <c r="G426" i="1"/>
  <c r="Y423" i="1"/>
  <c r="E425" i="1"/>
  <c r="M425" i="1" l="1"/>
  <c r="S424" i="1"/>
  <c r="Y424" i="1" s="1"/>
  <c r="M426" i="1"/>
  <c r="P426" i="1" s="1"/>
  <c r="V426" i="1" s="1"/>
  <c r="C428" i="1"/>
  <c r="E427" i="1" s="1"/>
  <c r="P425" i="1"/>
  <c r="V425" i="1" s="1"/>
  <c r="S425" i="1"/>
  <c r="S426" i="1" l="1"/>
  <c r="Y426" i="1" s="1"/>
  <c r="I427" i="1"/>
  <c r="C429" i="1"/>
  <c r="G428" i="1"/>
  <c r="K428" i="1"/>
  <c r="I428" i="1"/>
  <c r="G427" i="1"/>
  <c r="K427" i="1"/>
  <c r="Y425" i="1"/>
  <c r="M427" i="1" l="1"/>
  <c r="P427" i="1" s="1"/>
  <c r="V427" i="1" s="1"/>
  <c r="C430" i="1"/>
  <c r="I429" i="1" s="1"/>
  <c r="E428" i="1"/>
  <c r="M428" i="1" s="1"/>
  <c r="G429" i="1" l="1"/>
  <c r="E429" i="1"/>
  <c r="K429" i="1"/>
  <c r="S427" i="1"/>
  <c r="Y427" i="1" s="1"/>
  <c r="P428" i="1"/>
  <c r="V428" i="1" s="1"/>
  <c r="S428" i="1"/>
  <c r="M429" i="1"/>
  <c r="C431" i="1"/>
  <c r="G430" i="1" s="1"/>
  <c r="E430" i="1" l="1"/>
  <c r="I430" i="1"/>
  <c r="K430" i="1"/>
  <c r="P429" i="1"/>
  <c r="V429" i="1" s="1"/>
  <c r="S429" i="1"/>
  <c r="C432" i="1"/>
  <c r="Y428" i="1"/>
  <c r="M430" i="1" l="1"/>
  <c r="P430" i="1" s="1"/>
  <c r="V430" i="1" s="1"/>
  <c r="C433" i="1"/>
  <c r="I432" i="1" s="1"/>
  <c r="K432" i="1"/>
  <c r="G432" i="1"/>
  <c r="G431" i="1"/>
  <c r="E431" i="1"/>
  <c r="I431" i="1"/>
  <c r="K431" i="1"/>
  <c r="Y429" i="1"/>
  <c r="S430" i="1" l="1"/>
  <c r="Y430" i="1"/>
  <c r="C434" i="1"/>
  <c r="G433" i="1"/>
  <c r="K433" i="1"/>
  <c r="I433" i="1"/>
  <c r="E433" i="1"/>
  <c r="E432" i="1"/>
  <c r="M432" i="1" s="1"/>
  <c r="M431" i="1"/>
  <c r="M433" i="1" l="1"/>
  <c r="P433" i="1" s="1"/>
  <c r="V433" i="1" s="1"/>
  <c r="P432" i="1"/>
  <c r="V432" i="1" s="1"/>
  <c r="S432" i="1"/>
  <c r="P431" i="1"/>
  <c r="V431" i="1" s="1"/>
  <c r="S431" i="1"/>
  <c r="C435" i="1"/>
  <c r="I434" i="1" s="1"/>
  <c r="G434" i="1" l="1"/>
  <c r="S433" i="1"/>
  <c r="K434" i="1"/>
  <c r="Y433" i="1"/>
  <c r="Y432" i="1"/>
  <c r="E434" i="1"/>
  <c r="Y431" i="1"/>
  <c r="C436" i="1"/>
  <c r="I435" i="1" s="1"/>
  <c r="M434" i="1" l="1"/>
  <c r="S434" i="1" s="1"/>
  <c r="E435" i="1"/>
  <c r="C437" i="1"/>
  <c r="G436" i="1" s="1"/>
  <c r="G435" i="1"/>
  <c r="K435" i="1"/>
  <c r="I436" i="1" l="1"/>
  <c r="P434" i="1"/>
  <c r="V434" i="1" s="1"/>
  <c r="M435" i="1"/>
  <c r="P435" i="1" s="1"/>
  <c r="V435" i="1" s="1"/>
  <c r="C438" i="1"/>
  <c r="G437" i="1"/>
  <c r="K437" i="1"/>
  <c r="K436" i="1"/>
  <c r="E436" i="1"/>
  <c r="Y434" i="1" l="1"/>
  <c r="S435" i="1"/>
  <c r="Y435" i="1" s="1"/>
  <c r="M436" i="1"/>
  <c r="P436" i="1" s="1"/>
  <c r="V436" i="1" s="1"/>
  <c r="E437" i="1"/>
  <c r="C439" i="1"/>
  <c r="K438" i="1" s="1"/>
  <c r="I437" i="1"/>
  <c r="S436" i="1" l="1"/>
  <c r="Y436" i="1" s="1"/>
  <c r="G438" i="1"/>
  <c r="E438" i="1"/>
  <c r="M437" i="1"/>
  <c r="I438" i="1"/>
  <c r="C440" i="1"/>
  <c r="E439" i="1" s="1"/>
  <c r="I439" i="1" l="1"/>
  <c r="M438" i="1"/>
  <c r="P438" i="1" s="1"/>
  <c r="V438" i="1" s="1"/>
  <c r="K439" i="1"/>
  <c r="G439" i="1"/>
  <c r="S438" i="1"/>
  <c r="C441" i="1"/>
  <c r="K440" i="1" s="1"/>
  <c r="P437" i="1"/>
  <c r="V437" i="1" s="1"/>
  <c r="S437" i="1"/>
  <c r="I440" i="1" l="1"/>
  <c r="M439" i="1"/>
  <c r="P439" i="1" s="1"/>
  <c r="V439" i="1" s="1"/>
  <c r="E440" i="1"/>
  <c r="Y438" i="1"/>
  <c r="G440" i="1"/>
  <c r="C442" i="1"/>
  <c r="G441" i="1" s="1"/>
  <c r="I441" i="1"/>
  <c r="Y437" i="1"/>
  <c r="S439" i="1" l="1"/>
  <c r="Y439" i="1" s="1"/>
  <c r="M440" i="1"/>
  <c r="P440" i="1" s="1"/>
  <c r="V440" i="1" s="1"/>
  <c r="K441" i="1"/>
  <c r="C443" i="1"/>
  <c r="E441" i="1"/>
  <c r="M441" i="1" l="1"/>
  <c r="S440" i="1"/>
  <c r="Y440" i="1" s="1"/>
  <c r="C444" i="1"/>
  <c r="G443" i="1"/>
  <c r="E443" i="1"/>
  <c r="I443" i="1"/>
  <c r="P441" i="1"/>
  <c r="V441" i="1" s="1"/>
  <c r="S441" i="1"/>
  <c r="K442" i="1"/>
  <c r="E442" i="1"/>
  <c r="I442" i="1"/>
  <c r="G442" i="1"/>
  <c r="Y441" i="1" l="1"/>
  <c r="C445" i="1"/>
  <c r="E444" i="1" s="1"/>
  <c r="G444" i="1"/>
  <c r="I444" i="1"/>
  <c r="K444" i="1"/>
  <c r="M442" i="1"/>
  <c r="K443" i="1"/>
  <c r="M443" i="1" s="1"/>
  <c r="P443" i="1" l="1"/>
  <c r="V443" i="1" s="1"/>
  <c r="S443" i="1"/>
  <c r="P442" i="1"/>
  <c r="V442" i="1" s="1"/>
  <c r="S442" i="1"/>
  <c r="C446" i="1"/>
  <c r="I445" i="1" s="1"/>
  <c r="M444" i="1"/>
  <c r="G445" i="1" l="1"/>
  <c r="C447" i="1"/>
  <c r="I446" i="1" s="1"/>
  <c r="K445" i="1"/>
  <c r="P444" i="1"/>
  <c r="V444" i="1" s="1"/>
  <c r="S444" i="1"/>
  <c r="Y443" i="1"/>
  <c r="Y442" i="1"/>
  <c r="E445" i="1"/>
  <c r="K446" i="1" l="1"/>
  <c r="G446" i="1"/>
  <c r="E446" i="1"/>
  <c r="Y444" i="1"/>
  <c r="M445" i="1"/>
  <c r="C448" i="1"/>
  <c r="K447" i="1" s="1"/>
  <c r="I447" i="1" l="1"/>
  <c r="M446" i="1"/>
  <c r="S446" i="1" s="1"/>
  <c r="C449" i="1"/>
  <c r="E448" i="1" s="1"/>
  <c r="K448" i="1"/>
  <c r="I448" i="1"/>
  <c r="G448" i="1"/>
  <c r="G447" i="1"/>
  <c r="P445" i="1"/>
  <c r="V445" i="1" s="1"/>
  <c r="S445" i="1"/>
  <c r="E447" i="1"/>
  <c r="P446" i="1" l="1"/>
  <c r="M448" i="1"/>
  <c r="P448" i="1" s="1"/>
  <c r="V448" i="1" s="1"/>
  <c r="C450" i="1"/>
  <c r="G449" i="1"/>
  <c r="E449" i="1"/>
  <c r="M447" i="1"/>
  <c r="Y445" i="1"/>
  <c r="Y446" i="1" l="1"/>
  <c r="V446" i="1"/>
  <c r="S448" i="1"/>
  <c r="Y448" i="1" s="1"/>
  <c r="P447" i="1"/>
  <c r="V447" i="1" s="1"/>
  <c r="S447" i="1"/>
  <c r="C451" i="1"/>
  <c r="G450" i="1" s="1"/>
  <c r="K449" i="1"/>
  <c r="I449" i="1"/>
  <c r="I450" i="1" l="1"/>
  <c r="E450" i="1"/>
  <c r="K450" i="1"/>
  <c r="M449" i="1"/>
  <c r="P449" i="1" s="1"/>
  <c r="V449" i="1" s="1"/>
  <c r="C452" i="1"/>
  <c r="G451" i="1" s="1"/>
  <c r="Y447" i="1"/>
  <c r="I451" i="1" l="1"/>
  <c r="E451" i="1"/>
  <c r="M450" i="1"/>
  <c r="S449" i="1"/>
  <c r="Y449" i="1" s="1"/>
  <c r="C453" i="1"/>
  <c r="K452" i="1" s="1"/>
  <c r="G452" i="1"/>
  <c r="P450" i="1"/>
  <c r="V450" i="1" s="1"/>
  <c r="S450" i="1"/>
  <c r="K451" i="1"/>
  <c r="M451" i="1" l="1"/>
  <c r="I452" i="1"/>
  <c r="P451" i="1"/>
  <c r="V451" i="1" s="1"/>
  <c r="S451" i="1"/>
  <c r="Y450" i="1"/>
  <c r="C454" i="1"/>
  <c r="I453" i="1" s="1"/>
  <c r="E453" i="1"/>
  <c r="K453" i="1"/>
  <c r="E452" i="1"/>
  <c r="M452" i="1" l="1"/>
  <c r="C455" i="1"/>
  <c r="G454" i="1" s="1"/>
  <c r="Y451" i="1"/>
  <c r="P452" i="1"/>
  <c r="V452" i="1" s="1"/>
  <c r="S452" i="1"/>
  <c r="G453" i="1"/>
  <c r="M453" i="1" s="1"/>
  <c r="I454" i="1" l="1"/>
  <c r="E454" i="1"/>
  <c r="K454" i="1"/>
  <c r="P453" i="1"/>
  <c r="V453" i="1" s="1"/>
  <c r="S453" i="1"/>
  <c r="C456" i="1"/>
  <c r="E455" i="1" s="1"/>
  <c r="Y452" i="1"/>
  <c r="M454" i="1" l="1"/>
  <c r="P454" i="1" s="1"/>
  <c r="V454" i="1" s="1"/>
  <c r="I455" i="1"/>
  <c r="C457" i="1"/>
  <c r="E456" i="1" s="1"/>
  <c r="K455" i="1"/>
  <c r="Y453" i="1"/>
  <c r="G455" i="1"/>
  <c r="S454" i="1" l="1"/>
  <c r="Y454" i="1" s="1"/>
  <c r="K456" i="1"/>
  <c r="I456" i="1"/>
  <c r="M455" i="1"/>
  <c r="P455" i="1" s="1"/>
  <c r="V455" i="1" s="1"/>
  <c r="G456" i="1"/>
  <c r="M456" i="1" s="1"/>
  <c r="C458" i="1"/>
  <c r="I457" i="1" s="1"/>
  <c r="E457" i="1"/>
  <c r="K457" i="1"/>
  <c r="G457" i="1" l="1"/>
  <c r="M457" i="1" s="1"/>
  <c r="S455" i="1"/>
  <c r="Y455" i="1" s="1"/>
  <c r="P456" i="1"/>
  <c r="V456" i="1" s="1"/>
  <c r="S456" i="1"/>
  <c r="C459" i="1"/>
  <c r="E458" i="1" s="1"/>
  <c r="I458" i="1" l="1"/>
  <c r="G458" i="1"/>
  <c r="K458" i="1"/>
  <c r="M458" i="1" s="1"/>
  <c r="Y456" i="1"/>
  <c r="P457" i="1"/>
  <c r="V457" i="1" s="1"/>
  <c r="S457" i="1"/>
  <c r="C460" i="1"/>
  <c r="I459" i="1" s="1"/>
  <c r="K459" i="1"/>
  <c r="G459" i="1" l="1"/>
  <c r="E459" i="1"/>
  <c r="M459" i="1" s="1"/>
  <c r="C461" i="1"/>
  <c r="E460" i="1" s="1"/>
  <c r="Y457" i="1"/>
  <c r="P458" i="1"/>
  <c r="V458" i="1" s="1"/>
  <c r="S458" i="1"/>
  <c r="K460" i="1" l="1"/>
  <c r="I460" i="1"/>
  <c r="P459" i="1"/>
  <c r="V459" i="1" s="1"/>
  <c r="S459" i="1"/>
  <c r="G460" i="1"/>
  <c r="M460" i="1" s="1"/>
  <c r="C462" i="1"/>
  <c r="E461" i="1" s="1"/>
  <c r="I461" i="1"/>
  <c r="K461" i="1"/>
  <c r="Y458" i="1"/>
  <c r="G461" i="1" l="1"/>
  <c r="Y459" i="1"/>
  <c r="M461" i="1"/>
  <c r="P461" i="1" s="1"/>
  <c r="V461" i="1" s="1"/>
  <c r="C463" i="1"/>
  <c r="E462" i="1" s="1"/>
  <c r="P460" i="1"/>
  <c r="V460" i="1" s="1"/>
  <c r="S460" i="1"/>
  <c r="S461" i="1" l="1"/>
  <c r="Y461" i="1"/>
  <c r="K462" i="1"/>
  <c r="I462" i="1"/>
  <c r="C464" i="1"/>
  <c r="K463" i="1" s="1"/>
  <c r="G463" i="1"/>
  <c r="Y460" i="1"/>
  <c r="G462" i="1"/>
  <c r="M462" i="1" l="1"/>
  <c r="P462" i="1" s="1"/>
  <c r="V462" i="1" s="1"/>
  <c r="C465" i="1"/>
  <c r="G464" i="1" s="1"/>
  <c r="K464" i="1"/>
  <c r="E463" i="1"/>
  <c r="I463" i="1"/>
  <c r="E464" i="1" l="1"/>
  <c r="S462" i="1"/>
  <c r="Y462" i="1" s="1"/>
  <c r="M463" i="1"/>
  <c r="P463" i="1" s="1"/>
  <c r="V463" i="1" s="1"/>
  <c r="C466" i="1"/>
  <c r="E465" i="1"/>
  <c r="G465" i="1"/>
  <c r="K465" i="1"/>
  <c r="I465" i="1"/>
  <c r="I464" i="1"/>
  <c r="M464" i="1" s="1"/>
  <c r="S463" i="1" l="1"/>
  <c r="Y463" i="1" s="1"/>
  <c r="M465" i="1"/>
  <c r="S465" i="1" s="1"/>
  <c r="P464" i="1"/>
  <c r="V464" i="1" s="1"/>
  <c r="S464" i="1"/>
  <c r="P465" i="1"/>
  <c r="V465" i="1" s="1"/>
  <c r="C467" i="1"/>
  <c r="G466" i="1" s="1"/>
  <c r="K466" i="1" l="1"/>
  <c r="C468" i="1"/>
  <c r="E467" i="1" s="1"/>
  <c r="Y465" i="1"/>
  <c r="I466" i="1"/>
  <c r="Y464" i="1"/>
  <c r="E466" i="1"/>
  <c r="G467" i="1" l="1"/>
  <c r="I467" i="1"/>
  <c r="K467" i="1"/>
  <c r="M466" i="1"/>
  <c r="C469" i="1"/>
  <c r="G468" i="1" s="1"/>
  <c r="I468" i="1" l="1"/>
  <c r="M467" i="1"/>
  <c r="P467" i="1" s="1"/>
  <c r="V467" i="1" s="1"/>
  <c r="E468" i="1"/>
  <c r="K468" i="1"/>
  <c r="P466" i="1"/>
  <c r="V466" i="1" s="1"/>
  <c r="S466" i="1"/>
  <c r="C470" i="1"/>
  <c r="K469" i="1" s="1"/>
  <c r="S467" i="1" l="1"/>
  <c r="Y467" i="1" s="1"/>
  <c r="G469" i="1"/>
  <c r="I469" i="1"/>
  <c r="M468" i="1"/>
  <c r="P468" i="1" s="1"/>
  <c r="V468" i="1" s="1"/>
  <c r="Y466" i="1"/>
  <c r="E469" i="1"/>
  <c r="C471" i="1"/>
  <c r="E470" i="1" s="1"/>
  <c r="G470" i="1" l="1"/>
  <c r="S468" i="1"/>
  <c r="M469" i="1"/>
  <c r="P469" i="1" s="1"/>
  <c r="V469" i="1" s="1"/>
  <c r="Y468" i="1"/>
  <c r="I470" i="1"/>
  <c r="C472" i="1"/>
  <c r="K470" i="1"/>
  <c r="S469" i="1" l="1"/>
  <c r="Y469" i="1"/>
  <c r="M470" i="1"/>
  <c r="P470" i="1" s="1"/>
  <c r="V470" i="1" s="1"/>
  <c r="C473" i="1"/>
  <c r="E472" i="1" s="1"/>
  <c r="K471" i="1"/>
  <c r="I471" i="1"/>
  <c r="G471" i="1"/>
  <c r="E471" i="1"/>
  <c r="G472" i="1" l="1"/>
  <c r="K472" i="1"/>
  <c r="I472" i="1"/>
  <c r="S470" i="1"/>
  <c r="Y470" i="1" s="1"/>
  <c r="C474" i="1"/>
  <c r="K473" i="1" s="1"/>
  <c r="G473" i="1"/>
  <c r="E473" i="1"/>
  <c r="I473" i="1"/>
  <c r="M471" i="1"/>
  <c r="M472" i="1" l="1"/>
  <c r="S472" i="1" s="1"/>
  <c r="M473" i="1"/>
  <c r="S473" i="1" s="1"/>
  <c r="P471" i="1"/>
  <c r="V471" i="1" s="1"/>
  <c r="S471" i="1"/>
  <c r="C475" i="1"/>
  <c r="I474" i="1" s="1"/>
  <c r="P472" i="1" l="1"/>
  <c r="Y472" i="1" s="1"/>
  <c r="P473" i="1"/>
  <c r="V473" i="1" s="1"/>
  <c r="K474" i="1"/>
  <c r="Y471" i="1"/>
  <c r="C476" i="1"/>
  <c r="I475" i="1" s="1"/>
  <c r="E474" i="1"/>
  <c r="G474" i="1"/>
  <c r="V472" i="1" l="1"/>
  <c r="K475" i="1"/>
  <c r="G475" i="1"/>
  <c r="Y473" i="1"/>
  <c r="M474" i="1"/>
  <c r="E475" i="1"/>
  <c r="C477" i="1"/>
  <c r="G476" i="1" s="1"/>
  <c r="I476" i="1" l="1"/>
  <c r="M475" i="1"/>
  <c r="K476" i="1"/>
  <c r="E476" i="1"/>
  <c r="P475" i="1"/>
  <c r="V475" i="1" s="1"/>
  <c r="S475" i="1"/>
  <c r="C478" i="1"/>
  <c r="E477" i="1" s="1"/>
  <c r="K477" i="1"/>
  <c r="P474" i="1"/>
  <c r="V474" i="1" s="1"/>
  <c r="S474" i="1"/>
  <c r="M476" i="1" l="1"/>
  <c r="S476" i="1" s="1"/>
  <c r="I477" i="1"/>
  <c r="P476" i="1"/>
  <c r="C479" i="1"/>
  <c r="G478" i="1" s="1"/>
  <c r="I478" i="1"/>
  <c r="K478" i="1"/>
  <c r="E478" i="1"/>
  <c r="Y475" i="1"/>
  <c r="Y474" i="1"/>
  <c r="G477" i="1"/>
  <c r="M477" i="1" s="1"/>
  <c r="Y476" i="1" l="1"/>
  <c r="V476" i="1"/>
  <c r="M478" i="1"/>
  <c r="P478" i="1" s="1"/>
  <c r="V478" i="1" s="1"/>
  <c r="P477" i="1"/>
  <c r="V477" i="1" s="1"/>
  <c r="S477" i="1"/>
  <c r="C480" i="1"/>
  <c r="K479" i="1" s="1"/>
  <c r="E479" i="1" l="1"/>
  <c r="G479" i="1"/>
  <c r="S478" i="1"/>
  <c r="Y478" i="1" s="1"/>
  <c r="I479" i="1"/>
  <c r="C481" i="1"/>
  <c r="E480" i="1" s="1"/>
  <c r="I480" i="1"/>
  <c r="Y477" i="1"/>
  <c r="G480" i="1" l="1"/>
  <c r="M479" i="1"/>
  <c r="P479" i="1" s="1"/>
  <c r="V479" i="1" s="1"/>
  <c r="K480" i="1"/>
  <c r="M480" i="1" s="1"/>
  <c r="C482" i="1"/>
  <c r="G481" i="1" s="1"/>
  <c r="E481" i="1" l="1"/>
  <c r="I481" i="1"/>
  <c r="S479" i="1"/>
  <c r="Y479" i="1" s="1"/>
  <c r="P480" i="1"/>
  <c r="V480" i="1" s="1"/>
  <c r="S480" i="1"/>
  <c r="K481" i="1"/>
  <c r="C483" i="1"/>
  <c r="K482" i="1"/>
  <c r="M481" i="1" l="1"/>
  <c r="Y480" i="1"/>
  <c r="P481" i="1"/>
  <c r="V481" i="1" s="1"/>
  <c r="S481" i="1"/>
  <c r="C484" i="1"/>
  <c r="K483" i="1" s="1"/>
  <c r="I483" i="1"/>
  <c r="E483" i="1"/>
  <c r="G483" i="1"/>
  <c r="G482" i="1"/>
  <c r="I482" i="1"/>
  <c r="E482" i="1"/>
  <c r="M482" i="1" l="1"/>
  <c r="P482" i="1" s="1"/>
  <c r="V482" i="1" s="1"/>
  <c r="M483" i="1"/>
  <c r="C485" i="1"/>
  <c r="E484" i="1" s="1"/>
  <c r="G484" i="1"/>
  <c r="K484" i="1"/>
  <c r="Y481" i="1"/>
  <c r="I484" i="1" l="1"/>
  <c r="S482" i="1"/>
  <c r="P483" i="1"/>
  <c r="V483" i="1" s="1"/>
  <c r="S483" i="1"/>
  <c r="Y482" i="1"/>
  <c r="M484" i="1"/>
  <c r="C486" i="1"/>
  <c r="G485" i="1" s="1"/>
  <c r="Y483" i="1" l="1"/>
  <c r="P484" i="1"/>
  <c r="V484" i="1" s="1"/>
  <c r="S484" i="1"/>
  <c r="C487" i="1"/>
  <c r="E486" i="1" s="1"/>
  <c r="K486" i="1"/>
  <c r="I485" i="1"/>
  <c r="K485" i="1"/>
  <c r="E485" i="1"/>
  <c r="G486" i="1" l="1"/>
  <c r="I486" i="1"/>
  <c r="C488" i="1"/>
  <c r="E487" i="1" s="1"/>
  <c r="I487" i="1"/>
  <c r="Y484" i="1"/>
  <c r="M485" i="1"/>
  <c r="K487" i="1" l="1"/>
  <c r="M486" i="1"/>
  <c r="G487" i="1"/>
  <c r="M487" i="1" s="1"/>
  <c r="P486" i="1"/>
  <c r="V486" i="1" s="1"/>
  <c r="S486" i="1"/>
  <c r="C489" i="1"/>
  <c r="K488" i="1" s="1"/>
  <c r="P485" i="1"/>
  <c r="V485" i="1" s="1"/>
  <c r="S485" i="1"/>
  <c r="E488" i="1" l="1"/>
  <c r="G488" i="1"/>
  <c r="Y486" i="1"/>
  <c r="Y485" i="1"/>
  <c r="C490" i="1"/>
  <c r="I489" i="1" s="1"/>
  <c r="E489" i="1"/>
  <c r="G489" i="1"/>
  <c r="K489" i="1"/>
  <c r="P487" i="1"/>
  <c r="V487" i="1" s="1"/>
  <c r="S487" i="1"/>
  <c r="I488" i="1"/>
  <c r="M488" i="1" l="1"/>
  <c r="S488" i="1" s="1"/>
  <c r="M489" i="1"/>
  <c r="P489" i="1" s="1"/>
  <c r="V489" i="1" s="1"/>
  <c r="Y487" i="1"/>
  <c r="S489" i="1"/>
  <c r="C491" i="1"/>
  <c r="E490" i="1" s="1"/>
  <c r="P488" i="1" l="1"/>
  <c r="V488" i="1" s="1"/>
  <c r="I490" i="1"/>
  <c r="K490" i="1"/>
  <c r="Y489" i="1"/>
  <c r="Y488" i="1"/>
  <c r="C492" i="1"/>
  <c r="E491" i="1" s="1"/>
  <c r="G491" i="1"/>
  <c r="G490" i="1"/>
  <c r="K491" i="1" l="1"/>
  <c r="M490" i="1"/>
  <c r="P490" i="1" s="1"/>
  <c r="V490" i="1" s="1"/>
  <c r="C493" i="1"/>
  <c r="I492" i="1" s="1"/>
  <c r="G492" i="1"/>
  <c r="K492" i="1"/>
  <c r="I491" i="1"/>
  <c r="M491" i="1" s="1"/>
  <c r="S490" i="1" l="1"/>
  <c r="C494" i="1"/>
  <c r="I493" i="1" s="1"/>
  <c r="P491" i="1"/>
  <c r="V491" i="1" s="1"/>
  <c r="S491" i="1"/>
  <c r="E492" i="1"/>
  <c r="M492" i="1" s="1"/>
  <c r="Y490" i="1"/>
  <c r="G493" i="1" l="1"/>
  <c r="K493" i="1"/>
  <c r="E493" i="1"/>
  <c r="P492" i="1"/>
  <c r="V492" i="1" s="1"/>
  <c r="S492" i="1"/>
  <c r="Y491" i="1"/>
  <c r="C495" i="1"/>
  <c r="I494" i="1" s="1"/>
  <c r="M493" i="1" l="1"/>
  <c r="P493" i="1" s="1"/>
  <c r="V493" i="1" s="1"/>
  <c r="E494" i="1"/>
  <c r="G494" i="1"/>
  <c r="Y492" i="1"/>
  <c r="K494" i="1"/>
  <c r="C496" i="1"/>
  <c r="K495" i="1" s="1"/>
  <c r="S493" i="1" l="1"/>
  <c r="G495" i="1"/>
  <c r="C497" i="1"/>
  <c r="E496" i="1"/>
  <c r="I496" i="1"/>
  <c r="G496" i="1"/>
  <c r="K496" i="1"/>
  <c r="Y493" i="1"/>
  <c r="I495" i="1"/>
  <c r="E495" i="1"/>
  <c r="M494" i="1"/>
  <c r="M495" i="1" l="1"/>
  <c r="M496" i="1"/>
  <c r="P494" i="1"/>
  <c r="V494" i="1" s="1"/>
  <c r="S494" i="1"/>
  <c r="C498" i="1"/>
  <c r="E497" i="1" s="1"/>
  <c r="I497" i="1"/>
  <c r="K497" i="1"/>
  <c r="G497" i="1" l="1"/>
  <c r="M497" i="1" s="1"/>
  <c r="C499" i="1"/>
  <c r="E498" i="1" s="1"/>
  <c r="I498" i="1"/>
  <c r="G498" i="1"/>
  <c r="Y494" i="1"/>
  <c r="P496" i="1"/>
  <c r="V496" i="1" s="1"/>
  <c r="S496" i="1"/>
  <c r="P495" i="1"/>
  <c r="V495" i="1" s="1"/>
  <c r="S495" i="1"/>
  <c r="Y496" i="1" l="1"/>
  <c r="K498" i="1"/>
  <c r="M498" i="1" s="1"/>
  <c r="Y495" i="1"/>
  <c r="C500" i="1"/>
  <c r="G499" i="1" s="1"/>
  <c r="I499" i="1"/>
  <c r="P497" i="1"/>
  <c r="V497" i="1" s="1"/>
  <c r="S497" i="1"/>
  <c r="Y497" i="1" l="1"/>
  <c r="P498" i="1"/>
  <c r="V498" i="1" s="1"/>
  <c r="S498" i="1"/>
  <c r="C501" i="1"/>
  <c r="G500" i="1" s="1"/>
  <c r="E500" i="1"/>
  <c r="E499" i="1"/>
  <c r="K499" i="1"/>
  <c r="I500" i="1" l="1"/>
  <c r="M499" i="1"/>
  <c r="P499" i="1" s="1"/>
  <c r="V499" i="1" s="1"/>
  <c r="Y498" i="1"/>
  <c r="C502" i="1"/>
  <c r="E501" i="1" s="1"/>
  <c r="K500" i="1"/>
  <c r="M500" i="1" s="1"/>
  <c r="S499" i="1" l="1"/>
  <c r="C503" i="1"/>
  <c r="G502" i="1"/>
  <c r="K502" i="1"/>
  <c r="E502" i="1"/>
  <c r="K501" i="1"/>
  <c r="G501" i="1"/>
  <c r="Y499" i="1"/>
  <c r="P500" i="1"/>
  <c r="V500" i="1" s="1"/>
  <c r="S500" i="1"/>
  <c r="I501" i="1"/>
  <c r="M501" i="1" l="1"/>
  <c r="P501" i="1" s="1"/>
  <c r="V501" i="1" s="1"/>
  <c r="Y500" i="1"/>
  <c r="I502" i="1"/>
  <c r="M502" i="1" s="1"/>
  <c r="C504" i="1"/>
  <c r="I503" i="1" s="1"/>
  <c r="G503" i="1" l="1"/>
  <c r="E503" i="1"/>
  <c r="S501" i="1"/>
  <c r="Y501" i="1"/>
  <c r="P502" i="1"/>
  <c r="V502" i="1" s="1"/>
  <c r="S502" i="1"/>
  <c r="C505" i="1"/>
  <c r="K504" i="1" s="1"/>
  <c r="K503" i="1"/>
  <c r="E504" i="1" l="1"/>
  <c r="M503" i="1"/>
  <c r="P503" i="1" s="1"/>
  <c r="V503" i="1" s="1"/>
  <c r="I504" i="1"/>
  <c r="Y502" i="1"/>
  <c r="C506" i="1"/>
  <c r="I505" i="1" s="1"/>
  <c r="G504" i="1"/>
  <c r="S503" i="1" l="1"/>
  <c r="K505" i="1"/>
  <c r="E505" i="1"/>
  <c r="M504" i="1"/>
  <c r="P504" i="1" s="1"/>
  <c r="V504" i="1" s="1"/>
  <c r="G505" i="1"/>
  <c r="M505" i="1"/>
  <c r="C507" i="1"/>
  <c r="K506" i="1" s="1"/>
  <c r="Y503" i="1"/>
  <c r="S504" i="1" l="1"/>
  <c r="G506" i="1"/>
  <c r="E506" i="1"/>
  <c r="I506" i="1"/>
  <c r="Y504" i="1"/>
  <c r="P505" i="1"/>
  <c r="V505" i="1" s="1"/>
  <c r="S505" i="1"/>
  <c r="C508" i="1"/>
  <c r="G507" i="1" s="1"/>
  <c r="M506" i="1" l="1"/>
  <c r="S506" i="1" s="1"/>
  <c r="I507" i="1"/>
  <c r="P506" i="1"/>
  <c r="V506" i="1" s="1"/>
  <c r="K507" i="1"/>
  <c r="E507" i="1"/>
  <c r="C509" i="1"/>
  <c r="G508" i="1" s="1"/>
  <c r="Y505" i="1"/>
  <c r="M507" i="1" l="1"/>
  <c r="I508" i="1"/>
  <c r="E508" i="1"/>
  <c r="K508" i="1"/>
  <c r="Y506" i="1"/>
  <c r="P507" i="1"/>
  <c r="V507" i="1" s="1"/>
  <c r="S507" i="1"/>
  <c r="M508" i="1"/>
  <c r="C510" i="1"/>
  <c r="K509" i="1" s="1"/>
  <c r="G509" i="1" l="1"/>
  <c r="E509" i="1"/>
  <c r="I509" i="1"/>
  <c r="P508" i="1"/>
  <c r="V508" i="1" s="1"/>
  <c r="S508" i="1"/>
  <c r="Y507" i="1"/>
  <c r="C511" i="1"/>
  <c r="M509" i="1" l="1"/>
  <c r="C512" i="1"/>
  <c r="G511" i="1"/>
  <c r="E511" i="1"/>
  <c r="I511" i="1"/>
  <c r="K511" i="1"/>
  <c r="K510" i="1"/>
  <c r="I510" i="1"/>
  <c r="G510" i="1"/>
  <c r="Y508" i="1"/>
  <c r="E510" i="1"/>
  <c r="P509" i="1"/>
  <c r="V509" i="1" s="1"/>
  <c r="S509" i="1"/>
  <c r="Y509" i="1" l="1"/>
  <c r="M510" i="1"/>
  <c r="M511" i="1"/>
  <c r="C513" i="1"/>
  <c r="E512" i="1" s="1"/>
  <c r="G512" i="1"/>
  <c r="K512" i="1" l="1"/>
  <c r="I512" i="1"/>
  <c r="M512" i="1" s="1"/>
  <c r="P510" i="1"/>
  <c r="V510" i="1" s="1"/>
  <c r="S510" i="1"/>
  <c r="C514" i="1"/>
  <c r="E513" i="1" s="1"/>
  <c r="K513" i="1"/>
  <c r="P511" i="1"/>
  <c r="V511" i="1" s="1"/>
  <c r="S511" i="1"/>
  <c r="G513" i="1" l="1"/>
  <c r="I513" i="1"/>
  <c r="Y510" i="1"/>
  <c r="Y511" i="1"/>
  <c r="M513" i="1"/>
  <c r="C515" i="1"/>
  <c r="I514" i="1" s="1"/>
  <c r="P512" i="1"/>
  <c r="V512" i="1" s="1"/>
  <c r="S512" i="1"/>
  <c r="K514" i="1" l="1"/>
  <c r="G514" i="1"/>
  <c r="E514" i="1"/>
  <c r="M514" i="1" s="1"/>
  <c r="P514" i="1" s="1"/>
  <c r="V514" i="1" s="1"/>
  <c r="Y512" i="1"/>
  <c r="C516" i="1"/>
  <c r="K515" i="1" s="1"/>
  <c r="E515" i="1"/>
  <c r="P513" i="1"/>
  <c r="V513" i="1" s="1"/>
  <c r="S513" i="1"/>
  <c r="G515" i="1" l="1"/>
  <c r="S514" i="1"/>
  <c r="C517" i="1"/>
  <c r="I515" i="1"/>
  <c r="M515" i="1" s="1"/>
  <c r="Y513" i="1"/>
  <c r="Y514" i="1"/>
  <c r="P515" i="1" l="1"/>
  <c r="V515" i="1" s="1"/>
  <c r="S515" i="1"/>
  <c r="C518" i="1"/>
  <c r="E517" i="1" s="1"/>
  <c r="G517" i="1"/>
  <c r="G516" i="1"/>
  <c r="K516" i="1"/>
  <c r="E516" i="1"/>
  <c r="I516" i="1"/>
  <c r="Y515" i="1" l="1"/>
  <c r="C519" i="1"/>
  <c r="K518" i="1" s="1"/>
  <c r="I517" i="1"/>
  <c r="M516" i="1"/>
  <c r="K517" i="1"/>
  <c r="E518" i="1" l="1"/>
  <c r="M517" i="1"/>
  <c r="P517" i="1" s="1"/>
  <c r="V517" i="1" s="1"/>
  <c r="P516" i="1"/>
  <c r="V516" i="1" s="1"/>
  <c r="S516" i="1"/>
  <c r="I518" i="1"/>
  <c r="G518" i="1"/>
  <c r="C520" i="1"/>
  <c r="S517" i="1" l="1"/>
  <c r="Y517" i="1" s="1"/>
  <c r="M518" i="1"/>
  <c r="P518" i="1" s="1"/>
  <c r="V518" i="1" s="1"/>
  <c r="C521" i="1"/>
  <c r="G520" i="1" s="1"/>
  <c r="Y516" i="1"/>
  <c r="E519" i="1"/>
  <c r="K519" i="1"/>
  <c r="I519" i="1"/>
  <c r="G519" i="1"/>
  <c r="S518" i="1" l="1"/>
  <c r="M519" i="1"/>
  <c r="P519" i="1" s="1"/>
  <c r="V519" i="1" s="1"/>
  <c r="I520" i="1"/>
  <c r="E520" i="1"/>
  <c r="Y518" i="1"/>
  <c r="C522" i="1"/>
  <c r="K520" i="1"/>
  <c r="S519" i="1" l="1"/>
  <c r="Y519" i="1" s="1"/>
  <c r="M520" i="1"/>
  <c r="P520" i="1" s="1"/>
  <c r="V520" i="1" s="1"/>
  <c r="C523" i="1"/>
  <c r="K522" i="1" s="1"/>
  <c r="E521" i="1"/>
  <c r="I521" i="1"/>
  <c r="G521" i="1"/>
  <c r="K521" i="1"/>
  <c r="G522" i="1" l="1"/>
  <c r="E522" i="1"/>
  <c r="I522" i="1"/>
  <c r="S520" i="1"/>
  <c r="Y520" i="1" s="1"/>
  <c r="M521" i="1"/>
  <c r="C524" i="1"/>
  <c r="G523" i="1" s="1"/>
  <c r="M522" i="1" l="1"/>
  <c r="P522" i="1" s="1"/>
  <c r="V522" i="1" s="1"/>
  <c r="K523" i="1"/>
  <c r="I523" i="1"/>
  <c r="E523" i="1"/>
  <c r="C525" i="1"/>
  <c r="G524" i="1" s="1"/>
  <c r="K524" i="1"/>
  <c r="P521" i="1"/>
  <c r="V521" i="1" s="1"/>
  <c r="S521" i="1"/>
  <c r="S522" i="1" l="1"/>
  <c r="Y522" i="1" s="1"/>
  <c r="M523" i="1"/>
  <c r="S523" i="1" s="1"/>
  <c r="C526" i="1"/>
  <c r="K525" i="1" s="1"/>
  <c r="E524" i="1"/>
  <c r="I524" i="1"/>
  <c r="Y521" i="1"/>
  <c r="P523" i="1"/>
  <c r="V523" i="1" s="1"/>
  <c r="G525" i="1" l="1"/>
  <c r="I525" i="1"/>
  <c r="E525" i="1"/>
  <c r="Y523" i="1"/>
  <c r="M524" i="1"/>
  <c r="C527" i="1"/>
  <c r="I526" i="1" s="1"/>
  <c r="M525" i="1" l="1"/>
  <c r="P525" i="1" s="1"/>
  <c r="V525" i="1" s="1"/>
  <c r="K526" i="1"/>
  <c r="E526" i="1"/>
  <c r="G526" i="1"/>
  <c r="C528" i="1"/>
  <c r="I527" i="1" s="1"/>
  <c r="P524" i="1"/>
  <c r="V524" i="1" s="1"/>
  <c r="S524" i="1"/>
  <c r="M526" i="1" l="1"/>
  <c r="S525" i="1"/>
  <c r="Y525" i="1" s="1"/>
  <c r="K527" i="1"/>
  <c r="Y524" i="1"/>
  <c r="G527" i="1"/>
  <c r="C529" i="1"/>
  <c r="I528" i="1" s="1"/>
  <c r="E527" i="1"/>
  <c r="P526" i="1"/>
  <c r="V526" i="1" s="1"/>
  <c r="S526" i="1"/>
  <c r="K528" i="1" l="1"/>
  <c r="M527" i="1"/>
  <c r="P527" i="1" s="1"/>
  <c r="V527" i="1" s="1"/>
  <c r="Y526" i="1"/>
  <c r="G528" i="1"/>
  <c r="E528" i="1"/>
  <c r="C530" i="1"/>
  <c r="I529" i="1" s="1"/>
  <c r="G529" i="1"/>
  <c r="E529" i="1"/>
  <c r="S527" i="1" l="1"/>
  <c r="K529" i="1"/>
  <c r="M528" i="1"/>
  <c r="P528" i="1" s="1"/>
  <c r="V528" i="1" s="1"/>
  <c r="Y527" i="1"/>
  <c r="M529" i="1"/>
  <c r="C531" i="1"/>
  <c r="I530" i="1" s="1"/>
  <c r="G530" i="1"/>
  <c r="E530" i="1" l="1"/>
  <c r="S528" i="1"/>
  <c r="C532" i="1"/>
  <c r="G531" i="1" s="1"/>
  <c r="P529" i="1"/>
  <c r="V529" i="1" s="1"/>
  <c r="S529" i="1"/>
  <c r="Y528" i="1"/>
  <c r="K530" i="1"/>
  <c r="M530" i="1" s="1"/>
  <c r="K531" i="1" l="1"/>
  <c r="E531" i="1"/>
  <c r="I531" i="1"/>
  <c r="P530" i="1"/>
  <c r="V530" i="1" s="1"/>
  <c r="S530" i="1"/>
  <c r="Y529" i="1"/>
  <c r="C533" i="1"/>
  <c r="I532" i="1" s="1"/>
  <c r="M531" i="1" l="1"/>
  <c r="C534" i="1"/>
  <c r="K533" i="1"/>
  <c r="G533" i="1"/>
  <c r="E533" i="1"/>
  <c r="I533" i="1"/>
  <c r="K532" i="1"/>
  <c r="E532" i="1"/>
  <c r="Y530" i="1"/>
  <c r="G532" i="1"/>
  <c r="P531" i="1" l="1"/>
  <c r="V531" i="1" s="1"/>
  <c r="S531" i="1"/>
  <c r="M532" i="1"/>
  <c r="P532" i="1" s="1"/>
  <c r="V532" i="1" s="1"/>
  <c r="M533" i="1"/>
  <c r="C535" i="1"/>
  <c r="E534" i="1" s="1"/>
  <c r="K534" i="1"/>
  <c r="S532" i="1" l="1"/>
  <c r="Y531" i="1"/>
  <c r="I534" i="1"/>
  <c r="G534" i="1"/>
  <c r="P533" i="1"/>
  <c r="V533" i="1" s="1"/>
  <c r="S533" i="1"/>
  <c r="M534" i="1"/>
  <c r="C536" i="1"/>
  <c r="K535" i="1" s="1"/>
  <c r="Y532" i="1"/>
  <c r="G535" i="1" l="1"/>
  <c r="I535" i="1"/>
  <c r="E535" i="1"/>
  <c r="Y533" i="1"/>
  <c r="P534" i="1"/>
  <c r="V534" i="1" s="1"/>
  <c r="S534" i="1"/>
  <c r="C537" i="1"/>
  <c r="K536" i="1" s="1"/>
  <c r="M535" i="1" l="1"/>
  <c r="I536" i="1"/>
  <c r="E536" i="1"/>
  <c r="G536" i="1"/>
  <c r="P535" i="1"/>
  <c r="V535" i="1" s="1"/>
  <c r="S535" i="1"/>
  <c r="C538" i="1"/>
  <c r="G537" i="1" s="1"/>
  <c r="Y534" i="1"/>
  <c r="I537" i="1" l="1"/>
  <c r="K537" i="1"/>
  <c r="M536" i="1"/>
  <c r="P536" i="1" s="1"/>
  <c r="V536" i="1" s="1"/>
  <c r="C539" i="1"/>
  <c r="K538" i="1"/>
  <c r="E538" i="1"/>
  <c r="I538" i="1"/>
  <c r="G538" i="1"/>
  <c r="E537" i="1"/>
  <c r="Y535" i="1"/>
  <c r="M537" i="1" l="1"/>
  <c r="P537" i="1" s="1"/>
  <c r="V537" i="1" s="1"/>
  <c r="S536" i="1"/>
  <c r="M538" i="1"/>
  <c r="S538" i="1" s="1"/>
  <c r="Y536" i="1"/>
  <c r="C540" i="1"/>
  <c r="I539" i="1" s="1"/>
  <c r="S537" i="1" l="1"/>
  <c r="Y537" i="1" s="1"/>
  <c r="P538" i="1"/>
  <c r="V538" i="1" s="1"/>
  <c r="G539" i="1"/>
  <c r="C541" i="1"/>
  <c r="I540" i="1" s="1"/>
  <c r="K540" i="1"/>
  <c r="G540" i="1"/>
  <c r="E540" i="1"/>
  <c r="E539" i="1"/>
  <c r="K539" i="1"/>
  <c r="Y538" i="1" l="1"/>
  <c r="M539" i="1"/>
  <c r="S539" i="1" s="1"/>
  <c r="M540" i="1"/>
  <c r="P540" i="1" s="1"/>
  <c r="V540" i="1" s="1"/>
  <c r="C542" i="1"/>
  <c r="K541" i="1" s="1"/>
  <c r="E541" i="1" l="1"/>
  <c r="S540" i="1"/>
  <c r="Y540" i="1" s="1"/>
  <c r="P539" i="1"/>
  <c r="G541" i="1"/>
  <c r="C543" i="1"/>
  <c r="G542" i="1" s="1"/>
  <c r="I541" i="1"/>
  <c r="M541" i="1" l="1"/>
  <c r="K542" i="1"/>
  <c r="E542" i="1"/>
  <c r="Y539" i="1"/>
  <c r="V539" i="1"/>
  <c r="P541" i="1"/>
  <c r="V541" i="1" s="1"/>
  <c r="S541" i="1"/>
  <c r="I542" i="1"/>
  <c r="M542" i="1" s="1"/>
  <c r="C544" i="1"/>
  <c r="I543" i="1" s="1"/>
  <c r="K543" i="1" l="1"/>
  <c r="G543" i="1"/>
  <c r="Y541" i="1"/>
  <c r="P542" i="1"/>
  <c r="V542" i="1" s="1"/>
  <c r="S542" i="1"/>
  <c r="E543" i="1"/>
  <c r="M543" i="1" s="1"/>
  <c r="C545" i="1"/>
  <c r="Y542" i="1" l="1"/>
  <c r="P543" i="1"/>
  <c r="V543" i="1" s="1"/>
  <c r="S543" i="1"/>
  <c r="C546" i="1"/>
  <c r="K545" i="1" s="1"/>
  <c r="G545" i="1"/>
  <c r="E545" i="1"/>
  <c r="I545" i="1"/>
  <c r="G544" i="1"/>
  <c r="E544" i="1"/>
  <c r="K544" i="1"/>
  <c r="I544" i="1"/>
  <c r="Y543" i="1" l="1"/>
  <c r="C547" i="1"/>
  <c r="E546" i="1"/>
  <c r="I546" i="1"/>
  <c r="K546" i="1"/>
  <c r="G546" i="1"/>
  <c r="M545" i="1"/>
  <c r="M544" i="1"/>
  <c r="M546" i="1" l="1"/>
  <c r="P544" i="1"/>
  <c r="V544" i="1" s="1"/>
  <c r="S544" i="1"/>
  <c r="P545" i="1"/>
  <c r="V545" i="1" s="1"/>
  <c r="S545" i="1"/>
  <c r="P546" i="1"/>
  <c r="V546" i="1" s="1"/>
  <c r="S546" i="1"/>
  <c r="C548" i="1"/>
  <c r="I547" i="1" s="1"/>
  <c r="Y544" i="1" l="1"/>
  <c r="C549" i="1"/>
  <c r="I548" i="1" s="1"/>
  <c r="E548" i="1"/>
  <c r="G548" i="1"/>
  <c r="K548" i="1"/>
  <c r="Y546" i="1"/>
  <c r="Y545" i="1"/>
  <c r="E547" i="1"/>
  <c r="K547" i="1"/>
  <c r="G547" i="1"/>
  <c r="M547" i="1" l="1"/>
  <c r="S547" i="1" s="1"/>
  <c r="M548" i="1"/>
  <c r="C550" i="1"/>
  <c r="G549" i="1" s="1"/>
  <c r="E549" i="1"/>
  <c r="K549" i="1"/>
  <c r="P547" i="1" l="1"/>
  <c r="I549" i="1"/>
  <c r="C551" i="1"/>
  <c r="G550" i="1" s="1"/>
  <c r="M549" i="1"/>
  <c r="P548" i="1"/>
  <c r="V548" i="1" s="1"/>
  <c r="S548" i="1"/>
  <c r="E550" i="1" l="1"/>
  <c r="Y547" i="1"/>
  <c r="V547" i="1"/>
  <c r="K550" i="1"/>
  <c r="P549" i="1"/>
  <c r="V549" i="1" s="1"/>
  <c r="S549" i="1"/>
  <c r="C552" i="1"/>
  <c r="K551" i="1" s="1"/>
  <c r="Y548" i="1"/>
  <c r="I550" i="1"/>
  <c r="M550" i="1" l="1"/>
  <c r="P550" i="1" s="1"/>
  <c r="V550" i="1" s="1"/>
  <c r="C553" i="1"/>
  <c r="I552" i="1" s="1"/>
  <c r="E551" i="1"/>
  <c r="G551" i="1"/>
  <c r="I551" i="1"/>
  <c r="Y549" i="1"/>
  <c r="E552" i="1" l="1"/>
  <c r="G552" i="1"/>
  <c r="K552" i="1"/>
  <c r="M552" i="1" s="1"/>
  <c r="M551" i="1"/>
  <c r="P551" i="1" s="1"/>
  <c r="V551" i="1" s="1"/>
  <c r="S550" i="1"/>
  <c r="Y550" i="1" s="1"/>
  <c r="C554" i="1"/>
  <c r="E553" i="1" s="1"/>
  <c r="G553" i="1"/>
  <c r="I553" i="1"/>
  <c r="S551" i="1" l="1"/>
  <c r="K553" i="1"/>
  <c r="Y551" i="1"/>
  <c r="M553" i="1"/>
  <c r="P552" i="1"/>
  <c r="V552" i="1" s="1"/>
  <c r="S552" i="1"/>
  <c r="C555" i="1"/>
  <c r="I554" i="1" s="1"/>
  <c r="G554" i="1"/>
  <c r="E554" i="1" l="1"/>
  <c r="C556" i="1"/>
  <c r="I555" i="1" s="1"/>
  <c r="Y552" i="1"/>
  <c r="P553" i="1"/>
  <c r="V553" i="1" s="1"/>
  <c r="S553" i="1"/>
  <c r="K554" i="1"/>
  <c r="M554" i="1" s="1"/>
  <c r="K555" i="1" l="1"/>
  <c r="E555" i="1"/>
  <c r="P554" i="1"/>
  <c r="V554" i="1" s="1"/>
  <c r="S554" i="1"/>
  <c r="Y553" i="1"/>
  <c r="G555" i="1"/>
  <c r="C557" i="1"/>
  <c r="K556" i="1" s="1"/>
  <c r="G556" i="1" l="1"/>
  <c r="M555" i="1"/>
  <c r="P555" i="1" s="1"/>
  <c r="V555" i="1" s="1"/>
  <c r="Y554" i="1"/>
  <c r="C558" i="1"/>
  <c r="G557" i="1" s="1"/>
  <c r="I557" i="1"/>
  <c r="K557" i="1"/>
  <c r="E556" i="1"/>
  <c r="I556" i="1"/>
  <c r="S555" i="1" l="1"/>
  <c r="E557" i="1"/>
  <c r="M557" i="1" s="1"/>
  <c r="M556" i="1"/>
  <c r="S556" i="1" s="1"/>
  <c r="C559" i="1"/>
  <c r="G558" i="1" s="1"/>
  <c r="Y555" i="1"/>
  <c r="E558" i="1" l="1"/>
  <c r="P556" i="1"/>
  <c r="V556" i="1" s="1"/>
  <c r="I558" i="1"/>
  <c r="K558" i="1"/>
  <c r="M558" i="1" s="1"/>
  <c r="P558" i="1" s="1"/>
  <c r="V558" i="1" s="1"/>
  <c r="Y556" i="1"/>
  <c r="C560" i="1"/>
  <c r="P557" i="1"/>
  <c r="V557" i="1" s="1"/>
  <c r="S557" i="1"/>
  <c r="S558" i="1" l="1"/>
  <c r="Y558" i="1" s="1"/>
  <c r="C561" i="1"/>
  <c r="G560" i="1"/>
  <c r="K560" i="1"/>
  <c r="E560" i="1"/>
  <c r="E559" i="1"/>
  <c r="G559" i="1"/>
  <c r="I559" i="1"/>
  <c r="Y557" i="1"/>
  <c r="K559" i="1"/>
  <c r="M559" i="1" l="1"/>
  <c r="I560" i="1"/>
  <c r="M560" i="1" s="1"/>
  <c r="C562" i="1"/>
  <c r="E561" i="1"/>
  <c r="G561" i="1"/>
  <c r="K561" i="1"/>
  <c r="P560" i="1" l="1"/>
  <c r="V560" i="1" s="1"/>
  <c r="S560" i="1"/>
  <c r="C563" i="1"/>
  <c r="E562" i="1" s="1"/>
  <c r="I561" i="1"/>
  <c r="M561" i="1" s="1"/>
  <c r="P559" i="1"/>
  <c r="V559" i="1" s="1"/>
  <c r="S559" i="1"/>
  <c r="Y560" i="1" l="1"/>
  <c r="K562" i="1"/>
  <c r="I562" i="1"/>
  <c r="P561" i="1"/>
  <c r="V561" i="1" s="1"/>
  <c r="S561" i="1"/>
  <c r="G562" i="1"/>
  <c r="M562" i="1" s="1"/>
  <c r="C564" i="1"/>
  <c r="G563" i="1" s="1"/>
  <c r="Y559" i="1"/>
  <c r="P562" i="1" l="1"/>
  <c r="V562" i="1" s="1"/>
  <c r="S562" i="1"/>
  <c r="K563" i="1"/>
  <c r="C565" i="1"/>
  <c r="K564" i="1" s="1"/>
  <c r="E564" i="1"/>
  <c r="I564" i="1"/>
  <c r="Y561" i="1"/>
  <c r="I563" i="1"/>
  <c r="E563" i="1"/>
  <c r="G564" i="1" l="1"/>
  <c r="Y562" i="1"/>
  <c r="M564" i="1"/>
  <c r="C566" i="1"/>
  <c r="E565" i="1"/>
  <c r="G565" i="1"/>
  <c r="I565" i="1"/>
  <c r="M563" i="1"/>
  <c r="P563" i="1" l="1"/>
  <c r="V563" i="1" s="1"/>
  <c r="S563" i="1"/>
  <c r="K565" i="1"/>
  <c r="M565" i="1" s="1"/>
  <c r="C567" i="1"/>
  <c r="K566" i="1" s="1"/>
  <c r="P564" i="1"/>
  <c r="V564" i="1" s="1"/>
  <c r="S564" i="1"/>
  <c r="P565" i="1" l="1"/>
  <c r="V565" i="1" s="1"/>
  <c r="S565" i="1"/>
  <c r="C568" i="1"/>
  <c r="E567" i="1"/>
  <c r="I567" i="1"/>
  <c r="K567" i="1"/>
  <c r="E566" i="1"/>
  <c r="M566" i="1" s="1"/>
  <c r="Y563" i="1"/>
  <c r="I566" i="1"/>
  <c r="Y564" i="1"/>
  <c r="G566" i="1"/>
  <c r="G567" i="1" l="1"/>
  <c r="M567" i="1" s="1"/>
  <c r="C569" i="1"/>
  <c r="I568" i="1"/>
  <c r="G568" i="1"/>
  <c r="K568" i="1"/>
  <c r="E568" i="1"/>
  <c r="P566" i="1"/>
  <c r="V566" i="1" s="1"/>
  <c r="S566" i="1"/>
  <c r="Y565" i="1"/>
  <c r="M568" i="1" l="1"/>
  <c r="P568" i="1" s="1"/>
  <c r="V568" i="1" s="1"/>
  <c r="Y566" i="1"/>
  <c r="C570" i="1"/>
  <c r="G569" i="1" s="1"/>
  <c r="P567" i="1"/>
  <c r="V567" i="1" s="1"/>
  <c r="S567" i="1"/>
  <c r="K569" i="1" l="1"/>
  <c r="S568" i="1"/>
  <c r="Y568" i="1" s="1"/>
  <c r="I569" i="1"/>
  <c r="E569" i="1"/>
  <c r="C571" i="1"/>
  <c r="G570" i="1" s="1"/>
  <c r="Y567" i="1"/>
  <c r="E570" i="1" l="1"/>
  <c r="K570" i="1"/>
  <c r="M569" i="1"/>
  <c r="P569" i="1" s="1"/>
  <c r="V569" i="1" s="1"/>
  <c r="C572" i="1"/>
  <c r="G571" i="1" s="1"/>
  <c r="K571" i="1"/>
  <c r="I571" i="1"/>
  <c r="E571" i="1"/>
  <c r="I570" i="1"/>
  <c r="M570" i="1" s="1"/>
  <c r="S569" i="1" l="1"/>
  <c r="M571" i="1"/>
  <c r="P571" i="1" s="1"/>
  <c r="V571" i="1" s="1"/>
  <c r="P570" i="1"/>
  <c r="V570" i="1" s="1"/>
  <c r="S570" i="1"/>
  <c r="C573" i="1"/>
  <c r="I572" i="1" s="1"/>
  <c r="Y569" i="1"/>
  <c r="S571" i="1" l="1"/>
  <c r="Y571" i="1" s="1"/>
  <c r="K572" i="1"/>
  <c r="E572" i="1"/>
  <c r="C574" i="1"/>
  <c r="G573" i="1" s="1"/>
  <c r="Y570" i="1"/>
  <c r="G572" i="1"/>
  <c r="M572" i="1" l="1"/>
  <c r="I573" i="1"/>
  <c r="C575" i="1"/>
  <c r="E574" i="1" s="1"/>
  <c r="E573" i="1"/>
  <c r="K573" i="1"/>
  <c r="G574" i="1" l="1"/>
  <c r="M573" i="1"/>
  <c r="P573" i="1" s="1"/>
  <c r="V573" i="1" s="1"/>
  <c r="I574" i="1"/>
  <c r="P572" i="1"/>
  <c r="V572" i="1" s="1"/>
  <c r="S572" i="1"/>
  <c r="C576" i="1"/>
  <c r="G575" i="1" s="1"/>
  <c r="K574" i="1"/>
  <c r="M574" i="1" l="1"/>
  <c r="S573" i="1"/>
  <c r="K575" i="1"/>
  <c r="Y573" i="1"/>
  <c r="I575" i="1"/>
  <c r="C577" i="1"/>
  <c r="E576" i="1" s="1"/>
  <c r="G576" i="1"/>
  <c r="K576" i="1"/>
  <c r="P574" i="1"/>
  <c r="V574" i="1" s="1"/>
  <c r="S574" i="1"/>
  <c r="Y572" i="1"/>
  <c r="E575" i="1"/>
  <c r="M575" i="1" l="1"/>
  <c r="S575" i="1" s="1"/>
  <c r="I576" i="1"/>
  <c r="M576" i="1" s="1"/>
  <c r="Y574" i="1"/>
  <c r="P575" i="1"/>
  <c r="V575" i="1" s="1"/>
  <c r="C578" i="1"/>
  <c r="K577" i="1" s="1"/>
  <c r="I577" i="1" l="1"/>
  <c r="E577" i="1"/>
  <c r="Y575" i="1"/>
  <c r="C579" i="1"/>
  <c r="G578" i="1" s="1"/>
  <c r="P576" i="1"/>
  <c r="V576" i="1" s="1"/>
  <c r="S576" i="1"/>
  <c r="G577" i="1"/>
  <c r="M577" i="1" s="1"/>
  <c r="I578" i="1" l="1"/>
  <c r="P577" i="1"/>
  <c r="V577" i="1" s="1"/>
  <c r="S577" i="1"/>
  <c r="K578" i="1"/>
  <c r="E578" i="1"/>
  <c r="C580" i="1"/>
  <c r="E579" i="1" s="1"/>
  <c r="G579" i="1"/>
  <c r="K579" i="1"/>
  <c r="Y576" i="1"/>
  <c r="Y577" i="1" l="1"/>
  <c r="M578" i="1"/>
  <c r="P578" i="1" s="1"/>
  <c r="V578" i="1" s="1"/>
  <c r="C581" i="1"/>
  <c r="E580" i="1" s="1"/>
  <c r="G580" i="1"/>
  <c r="I579" i="1"/>
  <c r="M579" i="1" s="1"/>
  <c r="S578" i="1" l="1"/>
  <c r="Y578" i="1" s="1"/>
  <c r="P579" i="1"/>
  <c r="V579" i="1" s="1"/>
  <c r="S579" i="1"/>
  <c r="I580" i="1"/>
  <c r="C582" i="1"/>
  <c r="K581" i="1" s="1"/>
  <c r="K580" i="1"/>
  <c r="I581" i="1" l="1"/>
  <c r="E581" i="1"/>
  <c r="Y579" i="1"/>
  <c r="M580" i="1"/>
  <c r="P580" i="1" s="1"/>
  <c r="V580" i="1" s="1"/>
  <c r="C583" i="1"/>
  <c r="G582" i="1" s="1"/>
  <c r="E582" i="1"/>
  <c r="G581" i="1"/>
  <c r="M581" i="1" s="1"/>
  <c r="S580" i="1" l="1"/>
  <c r="Y580" i="1" s="1"/>
  <c r="P581" i="1"/>
  <c r="V581" i="1" s="1"/>
  <c r="S581" i="1"/>
  <c r="C584" i="1"/>
  <c r="I582" i="1"/>
  <c r="K582" i="1"/>
  <c r="M582" i="1" l="1"/>
  <c r="P582" i="1" s="1"/>
  <c r="V582" i="1" s="1"/>
  <c r="C585" i="1"/>
  <c r="G584" i="1" s="1"/>
  <c r="K584" i="1"/>
  <c r="E584" i="1"/>
  <c r="I584" i="1"/>
  <c r="Y581" i="1"/>
  <c r="E583" i="1"/>
  <c r="I583" i="1"/>
  <c r="G583" i="1"/>
  <c r="K583" i="1"/>
  <c r="S582" i="1" l="1"/>
  <c r="Y582" i="1" s="1"/>
  <c r="C586" i="1"/>
  <c r="I585" i="1" s="1"/>
  <c r="E585" i="1"/>
  <c r="G585" i="1"/>
  <c r="M584" i="1"/>
  <c r="M583" i="1"/>
  <c r="K585" i="1" l="1"/>
  <c r="P583" i="1"/>
  <c r="V583" i="1" s="1"/>
  <c r="S583" i="1"/>
  <c r="P584" i="1"/>
  <c r="V584" i="1" s="1"/>
  <c r="S584" i="1"/>
  <c r="M585" i="1"/>
  <c r="C587" i="1"/>
  <c r="E586" i="1" s="1"/>
  <c r="I586" i="1"/>
  <c r="K586" i="1" l="1"/>
  <c r="Y584" i="1"/>
  <c r="Y583" i="1"/>
  <c r="P585" i="1"/>
  <c r="V585" i="1" s="1"/>
  <c r="S585" i="1"/>
  <c r="C588" i="1"/>
  <c r="E587" i="1" s="1"/>
  <c r="G587" i="1"/>
  <c r="K587" i="1"/>
  <c r="G586" i="1"/>
  <c r="M586" i="1" s="1"/>
  <c r="P586" i="1" l="1"/>
  <c r="V586" i="1" s="1"/>
  <c r="S586" i="1"/>
  <c r="I587" i="1"/>
  <c r="M587" i="1" s="1"/>
  <c r="C589" i="1"/>
  <c r="E588" i="1" s="1"/>
  <c r="Y585" i="1"/>
  <c r="Y586" i="1" l="1"/>
  <c r="P587" i="1"/>
  <c r="V587" i="1" s="1"/>
  <c r="S587" i="1"/>
  <c r="C590" i="1"/>
  <c r="G589" i="1" s="1"/>
  <c r="E589" i="1"/>
  <c r="I588" i="1"/>
  <c r="K588" i="1"/>
  <c r="G588" i="1"/>
  <c r="K589" i="1" l="1"/>
  <c r="M588" i="1"/>
  <c r="P588" i="1" s="1"/>
  <c r="V588" i="1" s="1"/>
  <c r="Y587" i="1"/>
  <c r="I589" i="1"/>
  <c r="M589" i="1" s="1"/>
  <c r="C591" i="1"/>
  <c r="I590" i="1" s="1"/>
  <c r="G590" i="1"/>
  <c r="E590" i="1"/>
  <c r="K590" i="1"/>
  <c r="S588" i="1" l="1"/>
  <c r="P589" i="1"/>
  <c r="V589" i="1" s="1"/>
  <c r="S589" i="1"/>
  <c r="M590" i="1"/>
  <c r="C592" i="1"/>
  <c r="K591" i="1"/>
  <c r="Y588" i="1"/>
  <c r="P590" i="1" l="1"/>
  <c r="V590" i="1" s="1"/>
  <c r="S590" i="1"/>
  <c r="C593" i="1"/>
  <c r="E592" i="1" s="1"/>
  <c r="G591" i="1"/>
  <c r="E591" i="1"/>
  <c r="I591" i="1"/>
  <c r="Y589" i="1"/>
  <c r="I592" i="1" l="1"/>
  <c r="Y590" i="1"/>
  <c r="C594" i="1"/>
  <c r="E593" i="1"/>
  <c r="I593" i="1"/>
  <c r="K593" i="1"/>
  <c r="G593" i="1"/>
  <c r="G592" i="1"/>
  <c r="K592" i="1"/>
  <c r="M591" i="1"/>
  <c r="M592" i="1" l="1"/>
  <c r="S592" i="1" s="1"/>
  <c r="M593" i="1"/>
  <c r="P593" i="1" s="1"/>
  <c r="V593" i="1" s="1"/>
  <c r="P592" i="1"/>
  <c r="V592" i="1" s="1"/>
  <c r="P591" i="1"/>
  <c r="V591" i="1" s="1"/>
  <c r="S591" i="1"/>
  <c r="C595" i="1"/>
  <c r="I594" i="1" s="1"/>
  <c r="S593" i="1" l="1"/>
  <c r="Y591" i="1"/>
  <c r="C596" i="1"/>
  <c r="I595" i="1"/>
  <c r="E595" i="1"/>
  <c r="K595" i="1"/>
  <c r="G595" i="1"/>
  <c r="E594" i="1"/>
  <c r="K594" i="1"/>
  <c r="Y592" i="1"/>
  <c r="Y593" i="1"/>
  <c r="G594" i="1"/>
  <c r="M594" i="1" l="1"/>
  <c r="P594" i="1" s="1"/>
  <c r="V594" i="1" s="1"/>
  <c r="M595" i="1"/>
  <c r="C597" i="1"/>
  <c r="G596" i="1" s="1"/>
  <c r="E596" i="1" l="1"/>
  <c r="S594" i="1"/>
  <c r="Y594" i="1" s="1"/>
  <c r="I596" i="1"/>
  <c r="K596" i="1"/>
  <c r="P595" i="1"/>
  <c r="V595" i="1" s="1"/>
  <c r="S595" i="1"/>
  <c r="C598" i="1"/>
  <c r="K597" i="1" s="1"/>
  <c r="E597" i="1"/>
  <c r="M596" i="1" l="1"/>
  <c r="I597" i="1"/>
  <c r="Y595" i="1"/>
  <c r="P596" i="1"/>
  <c r="V596" i="1" s="1"/>
  <c r="S596" i="1"/>
  <c r="G597" i="1"/>
  <c r="M597" i="1" s="1"/>
  <c r="C599" i="1"/>
  <c r="I598" i="1" s="1"/>
  <c r="Y596" i="1" l="1"/>
  <c r="E598" i="1"/>
  <c r="G598" i="1"/>
  <c r="K598" i="1"/>
  <c r="P597" i="1"/>
  <c r="V597" i="1" s="1"/>
  <c r="S597" i="1"/>
  <c r="C600" i="1"/>
  <c r="G599" i="1" s="1"/>
  <c r="K599" i="1" l="1"/>
  <c r="M598" i="1"/>
  <c r="Y597" i="1"/>
  <c r="C601" i="1"/>
  <c r="G600" i="1" s="1"/>
  <c r="K600" i="1"/>
  <c r="I600" i="1"/>
  <c r="E599" i="1"/>
  <c r="I599" i="1"/>
  <c r="S598" i="1" l="1"/>
  <c r="P598" i="1"/>
  <c r="M599" i="1"/>
  <c r="E600" i="1"/>
  <c r="M600" i="1" s="1"/>
  <c r="C602" i="1"/>
  <c r="K601" i="1" s="1"/>
  <c r="Y598" i="1" l="1"/>
  <c r="V598" i="1"/>
  <c r="I601" i="1"/>
  <c r="G601" i="1"/>
  <c r="E601" i="1"/>
  <c r="P600" i="1"/>
  <c r="V600" i="1" s="1"/>
  <c r="S600" i="1"/>
  <c r="C603" i="1"/>
  <c r="E602" i="1" s="1"/>
  <c r="P599" i="1"/>
  <c r="V599" i="1" s="1"/>
  <c r="S599" i="1"/>
  <c r="M601" i="1" l="1"/>
  <c r="I602" i="1"/>
  <c r="K602" i="1"/>
  <c r="Y600" i="1"/>
  <c r="G602" i="1"/>
  <c r="P601" i="1"/>
  <c r="V601" i="1" s="1"/>
  <c r="S601" i="1"/>
  <c r="C604" i="1"/>
  <c r="I603" i="1" s="1"/>
  <c r="Y599" i="1"/>
  <c r="M602" i="1" l="1"/>
  <c r="G603" i="1"/>
  <c r="Y601" i="1"/>
  <c r="E603" i="1"/>
  <c r="K603" i="1"/>
  <c r="P602" i="1"/>
  <c r="V602" i="1" s="1"/>
  <c r="S602" i="1"/>
  <c r="C605" i="1"/>
  <c r="K604" i="1" s="1"/>
  <c r="M603" i="1" l="1"/>
  <c r="G604" i="1"/>
  <c r="I604" i="1"/>
  <c r="Y602" i="1"/>
  <c r="P603" i="1"/>
  <c r="V603" i="1" s="1"/>
  <c r="S603" i="1"/>
  <c r="C606" i="1"/>
  <c r="G605" i="1" s="1"/>
  <c r="E605" i="1"/>
  <c r="E604" i="1"/>
  <c r="M604" i="1" l="1"/>
  <c r="P604" i="1" s="1"/>
  <c r="V604" i="1" s="1"/>
  <c r="Y603" i="1"/>
  <c r="C607" i="1"/>
  <c r="I606" i="1"/>
  <c r="G606" i="1"/>
  <c r="I605" i="1"/>
  <c r="K605" i="1"/>
  <c r="S604" i="1" l="1"/>
  <c r="Y604" i="1"/>
  <c r="M605" i="1"/>
  <c r="C608" i="1"/>
  <c r="G607" i="1" s="1"/>
  <c r="I607" i="1"/>
  <c r="E606" i="1"/>
  <c r="P605" i="1"/>
  <c r="V605" i="1" s="1"/>
  <c r="S605" i="1"/>
  <c r="K606" i="1"/>
  <c r="M606" i="1" l="1"/>
  <c r="Y605" i="1"/>
  <c r="K607" i="1"/>
  <c r="C609" i="1"/>
  <c r="K608" i="1"/>
  <c r="I608" i="1"/>
  <c r="E608" i="1"/>
  <c r="E607" i="1"/>
  <c r="C610" i="1" l="1"/>
  <c r="I609" i="1"/>
  <c r="K609" i="1"/>
  <c r="E609" i="1"/>
  <c r="G609" i="1"/>
  <c r="G608" i="1"/>
  <c r="M608" i="1" s="1"/>
  <c r="M607" i="1"/>
  <c r="P606" i="1"/>
  <c r="V606" i="1" s="1"/>
  <c r="S606" i="1"/>
  <c r="M609" i="1" l="1"/>
  <c r="Y606" i="1"/>
  <c r="P608" i="1"/>
  <c r="V608" i="1" s="1"/>
  <c r="S608" i="1"/>
  <c r="P607" i="1"/>
  <c r="V607" i="1" s="1"/>
  <c r="S607" i="1"/>
  <c r="C611" i="1"/>
  <c r="G610" i="1" s="1"/>
  <c r="I610" i="1"/>
  <c r="P609" i="1"/>
  <c r="V609" i="1" s="1"/>
  <c r="S609" i="1"/>
  <c r="Y607" i="1" l="1"/>
  <c r="K610" i="1"/>
  <c r="C612" i="1"/>
  <c r="I611" i="1"/>
  <c r="E611" i="1"/>
  <c r="G611" i="1"/>
  <c r="K611" i="1"/>
  <c r="Y608" i="1"/>
  <c r="Y609" i="1"/>
  <c r="E610" i="1"/>
  <c r="M610" i="1" s="1"/>
  <c r="P610" i="1" l="1"/>
  <c r="V610" i="1" s="1"/>
  <c r="S610" i="1"/>
  <c r="M611" i="1"/>
  <c r="C613" i="1"/>
  <c r="G612" i="1" s="1"/>
  <c r="E612" i="1"/>
  <c r="K612" i="1" l="1"/>
  <c r="I612" i="1"/>
  <c r="Y610" i="1"/>
  <c r="M612" i="1"/>
  <c r="P611" i="1"/>
  <c r="V611" i="1" s="1"/>
  <c r="S611" i="1"/>
  <c r="C614" i="1"/>
  <c r="K613" i="1" s="1"/>
  <c r="E613" i="1"/>
  <c r="I613" i="1" l="1"/>
  <c r="G613" i="1"/>
  <c r="M613" i="1" s="1"/>
  <c r="P613" i="1" s="1"/>
  <c r="V613" i="1" s="1"/>
  <c r="C615" i="1"/>
  <c r="I614" i="1"/>
  <c r="E614" i="1"/>
  <c r="Y611" i="1"/>
  <c r="P612" i="1"/>
  <c r="V612" i="1" s="1"/>
  <c r="S612" i="1"/>
  <c r="S613" i="1" l="1"/>
  <c r="C616" i="1"/>
  <c r="K615" i="1"/>
  <c r="E615" i="1"/>
  <c r="G615" i="1"/>
  <c r="I615" i="1"/>
  <c r="G614" i="1"/>
  <c r="K614" i="1"/>
  <c r="Y612" i="1"/>
  <c r="Y613" i="1"/>
  <c r="M614" i="1" l="1"/>
  <c r="P614" i="1" s="1"/>
  <c r="V614" i="1" s="1"/>
  <c r="M615" i="1"/>
  <c r="C617" i="1"/>
  <c r="K616" i="1" s="1"/>
  <c r="I616" i="1" l="1"/>
  <c r="S614" i="1"/>
  <c r="Y614" i="1" s="1"/>
  <c r="P615" i="1"/>
  <c r="V615" i="1" s="1"/>
  <c r="S615" i="1"/>
  <c r="C618" i="1"/>
  <c r="K617" i="1" s="1"/>
  <c r="I617" i="1"/>
  <c r="G616" i="1"/>
  <c r="E616" i="1"/>
  <c r="G617" i="1" l="1"/>
  <c r="Y615" i="1"/>
  <c r="M616" i="1"/>
  <c r="P616" i="1" s="1"/>
  <c r="V616" i="1" s="1"/>
  <c r="C619" i="1"/>
  <c r="I618" i="1" s="1"/>
  <c r="E618" i="1"/>
  <c r="E617" i="1"/>
  <c r="M617" i="1" s="1"/>
  <c r="G618" i="1" l="1"/>
  <c r="S616" i="1"/>
  <c r="Y616" i="1" s="1"/>
  <c r="P617" i="1"/>
  <c r="V617" i="1" s="1"/>
  <c r="S617" i="1"/>
  <c r="C620" i="1"/>
  <c r="I619" i="1" s="1"/>
  <c r="K619" i="1"/>
  <c r="G619" i="1"/>
  <c r="K618" i="1"/>
  <c r="M618" i="1" s="1"/>
  <c r="Y617" i="1" l="1"/>
  <c r="P618" i="1"/>
  <c r="V618" i="1" s="1"/>
  <c r="S618" i="1"/>
  <c r="E619" i="1"/>
  <c r="M619" i="1" s="1"/>
  <c r="C621" i="1"/>
  <c r="I620" i="1"/>
  <c r="E620" i="1"/>
  <c r="G620" i="1"/>
  <c r="Y618" i="1" l="1"/>
  <c r="P619" i="1"/>
  <c r="V619" i="1" s="1"/>
  <c r="S619" i="1"/>
  <c r="C622" i="1"/>
  <c r="E621" i="1" s="1"/>
  <c r="K621" i="1"/>
  <c r="G621" i="1"/>
  <c r="K620" i="1"/>
  <c r="M620" i="1" s="1"/>
  <c r="P620" i="1" l="1"/>
  <c r="V620" i="1" s="1"/>
  <c r="S620" i="1"/>
  <c r="I621" i="1"/>
  <c r="M621" i="1" s="1"/>
  <c r="Y619" i="1"/>
  <c r="C623" i="1"/>
  <c r="I622" i="1" s="1"/>
  <c r="E622" i="1"/>
  <c r="Y620" i="1" l="1"/>
  <c r="P621" i="1"/>
  <c r="V621" i="1" s="1"/>
  <c r="S621" i="1"/>
  <c r="C624" i="1"/>
  <c r="G623" i="1" s="1"/>
  <c r="K623" i="1"/>
  <c r="G622" i="1"/>
  <c r="K622" i="1"/>
  <c r="I623" i="1" l="1"/>
  <c r="Y621" i="1"/>
  <c r="M622" i="1"/>
  <c r="P622" i="1" s="1"/>
  <c r="V622" i="1" s="1"/>
  <c r="C625" i="1"/>
  <c r="K624" i="1" s="1"/>
  <c r="G624" i="1"/>
  <c r="E623" i="1"/>
  <c r="M623" i="1" s="1"/>
  <c r="S622" i="1" l="1"/>
  <c r="I624" i="1"/>
  <c r="E624" i="1"/>
  <c r="M624" i="1" s="1"/>
  <c r="Y622" i="1"/>
  <c r="P623" i="1"/>
  <c r="V623" i="1" s="1"/>
  <c r="S623" i="1"/>
  <c r="C626" i="1"/>
  <c r="G625" i="1" s="1"/>
  <c r="K625" i="1" l="1"/>
  <c r="E625" i="1"/>
  <c r="I625" i="1"/>
  <c r="P624" i="1"/>
  <c r="V624" i="1" s="1"/>
  <c r="S624" i="1"/>
  <c r="C627" i="1"/>
  <c r="E626" i="1" s="1"/>
  <c r="Y623" i="1"/>
  <c r="G626" i="1" l="1"/>
  <c r="M625" i="1"/>
  <c r="P625" i="1" s="1"/>
  <c r="V625" i="1" s="1"/>
  <c r="K626" i="1"/>
  <c r="I626" i="1"/>
  <c r="M626" i="1" s="1"/>
  <c r="Y624" i="1"/>
  <c r="C628" i="1"/>
  <c r="K627" i="1" s="1"/>
  <c r="E627" i="1" l="1"/>
  <c r="S625" i="1"/>
  <c r="G627" i="1"/>
  <c r="I627" i="1"/>
  <c r="Y625" i="1"/>
  <c r="C629" i="1"/>
  <c r="E628" i="1" s="1"/>
  <c r="P626" i="1"/>
  <c r="V626" i="1" s="1"/>
  <c r="S626" i="1"/>
  <c r="I628" i="1" l="1"/>
  <c r="G628" i="1"/>
  <c r="M627" i="1"/>
  <c r="S627" i="1" s="1"/>
  <c r="K628" i="1"/>
  <c r="M628" i="1" s="1"/>
  <c r="P628" i="1" s="1"/>
  <c r="V628" i="1" s="1"/>
  <c r="C630" i="1"/>
  <c r="G629" i="1" s="1"/>
  <c r="Y626" i="1"/>
  <c r="P627" i="1" l="1"/>
  <c r="V627" i="1" s="1"/>
  <c r="E629" i="1"/>
  <c r="S628" i="1"/>
  <c r="I629" i="1"/>
  <c r="C631" i="1"/>
  <c r="K630" i="1" s="1"/>
  <c r="Y628" i="1"/>
  <c r="Y627" i="1"/>
  <c r="K629" i="1"/>
  <c r="M629" i="1" s="1"/>
  <c r="P629" i="1" l="1"/>
  <c r="V629" i="1" s="1"/>
  <c r="S629" i="1"/>
  <c r="C632" i="1"/>
  <c r="I630" i="1"/>
  <c r="E630" i="1"/>
  <c r="G630" i="1"/>
  <c r="Y629" i="1" l="1"/>
  <c r="C633" i="1"/>
  <c r="E632" i="1" s="1"/>
  <c r="I632" i="1"/>
  <c r="K632" i="1"/>
  <c r="G632" i="1"/>
  <c r="K631" i="1"/>
  <c r="I631" i="1"/>
  <c r="E631" i="1"/>
  <c r="G631" i="1"/>
  <c r="M630" i="1"/>
  <c r="M631" i="1" l="1"/>
  <c r="P631" i="1" s="1"/>
  <c r="V631" i="1" s="1"/>
  <c r="M632" i="1"/>
  <c r="P630" i="1"/>
  <c r="V630" i="1" s="1"/>
  <c r="S630" i="1"/>
  <c r="C634" i="1"/>
  <c r="K633" i="1" s="1"/>
  <c r="S631" i="1" l="1"/>
  <c r="Y631" i="1"/>
  <c r="P632" i="1"/>
  <c r="V632" i="1" s="1"/>
  <c r="S632" i="1"/>
  <c r="C635" i="1"/>
  <c r="I634" i="1" s="1"/>
  <c r="E634" i="1"/>
  <c r="K634" i="1"/>
  <c r="G634" i="1"/>
  <c r="I633" i="1"/>
  <c r="Y630" i="1"/>
  <c r="E633" i="1"/>
  <c r="G633" i="1"/>
  <c r="M634" i="1" l="1"/>
  <c r="Y632" i="1"/>
  <c r="C636" i="1"/>
  <c r="G635" i="1" s="1"/>
  <c r="M633" i="1"/>
  <c r="P634" i="1"/>
  <c r="V634" i="1" s="1"/>
  <c r="S634" i="1"/>
  <c r="E635" i="1" l="1"/>
  <c r="Y634" i="1"/>
  <c r="P633" i="1"/>
  <c r="V633" i="1" s="1"/>
  <c r="S633" i="1"/>
  <c r="C637" i="1"/>
  <c r="G636" i="1" s="1"/>
  <c r="K636" i="1"/>
  <c r="K635" i="1"/>
  <c r="I635" i="1"/>
  <c r="I636" i="1" l="1"/>
  <c r="M635" i="1"/>
  <c r="P635" i="1" s="1"/>
  <c r="V635" i="1" s="1"/>
  <c r="E636" i="1"/>
  <c r="M636" i="1" s="1"/>
  <c r="C638" i="1"/>
  <c r="I637" i="1" s="1"/>
  <c r="E637" i="1"/>
  <c r="G637" i="1"/>
  <c r="Y633" i="1"/>
  <c r="K637" i="1" l="1"/>
  <c r="S635" i="1"/>
  <c r="Y635" i="1" s="1"/>
  <c r="P636" i="1"/>
  <c r="V636" i="1" s="1"/>
  <c r="S636" i="1"/>
  <c r="M637" i="1"/>
  <c r="C639" i="1"/>
  <c r="K638" i="1" s="1"/>
  <c r="I638" i="1"/>
  <c r="E638" i="1"/>
  <c r="G638" i="1" l="1"/>
  <c r="M638" i="1" s="1"/>
  <c r="P637" i="1"/>
  <c r="V637" i="1" s="1"/>
  <c r="S637" i="1"/>
  <c r="Y636" i="1"/>
  <c r="C640" i="1"/>
  <c r="I639" i="1" s="1"/>
  <c r="P638" i="1" l="1"/>
  <c r="V638" i="1" s="1"/>
  <c r="S638" i="1"/>
  <c r="K639" i="1"/>
  <c r="C641" i="1"/>
  <c r="K640" i="1" s="1"/>
  <c r="G640" i="1"/>
  <c r="I640" i="1"/>
  <c r="E640" i="1"/>
  <c r="Y638" i="1"/>
  <c r="E639" i="1"/>
  <c r="Y637" i="1"/>
  <c r="G639" i="1"/>
  <c r="M639" i="1" l="1"/>
  <c r="M640" i="1"/>
  <c r="P640" i="1" s="1"/>
  <c r="V640" i="1" s="1"/>
  <c r="P639" i="1"/>
  <c r="V639" i="1" s="1"/>
  <c r="S639" i="1"/>
  <c r="C642" i="1"/>
  <c r="K641" i="1" s="1"/>
  <c r="E641" i="1" l="1"/>
  <c r="S640" i="1"/>
  <c r="Y640" i="1" s="1"/>
  <c r="I641" i="1"/>
  <c r="C643" i="1"/>
  <c r="G642" i="1" s="1"/>
  <c r="E642" i="1"/>
  <c r="K642" i="1"/>
  <c r="Y639" i="1"/>
  <c r="G641" i="1"/>
  <c r="I642" i="1" l="1"/>
  <c r="M641" i="1"/>
  <c r="P641" i="1" s="1"/>
  <c r="V641" i="1" s="1"/>
  <c r="M642" i="1"/>
  <c r="P642" i="1" s="1"/>
  <c r="V642" i="1" s="1"/>
  <c r="C644" i="1"/>
  <c r="E643" i="1" s="1"/>
  <c r="G643" i="1"/>
  <c r="S641" i="1" l="1"/>
  <c r="S642" i="1"/>
  <c r="I643" i="1"/>
  <c r="Y641" i="1"/>
  <c r="Y642" i="1"/>
  <c r="C645" i="1"/>
  <c r="G644" i="1" s="1"/>
  <c r="K643" i="1"/>
  <c r="M643" i="1" s="1"/>
  <c r="I644" i="1" l="1"/>
  <c r="P643" i="1"/>
  <c r="V643" i="1" s="1"/>
  <c r="S643" i="1"/>
  <c r="E644" i="1"/>
  <c r="C646" i="1"/>
  <c r="I645" i="1" s="1"/>
  <c r="G645" i="1"/>
  <c r="E645" i="1"/>
  <c r="K644" i="1"/>
  <c r="M644" i="1" l="1"/>
  <c r="K645" i="1"/>
  <c r="M645" i="1" s="1"/>
  <c r="P645" i="1" s="1"/>
  <c r="V645" i="1" s="1"/>
  <c r="Y643" i="1"/>
  <c r="P644" i="1"/>
  <c r="V644" i="1" s="1"/>
  <c r="S644" i="1"/>
  <c r="C647" i="1"/>
  <c r="G646" i="1" s="1"/>
  <c r="S645" i="1" l="1"/>
  <c r="E646" i="1"/>
  <c r="I646" i="1"/>
  <c r="C648" i="1"/>
  <c r="K647" i="1" s="1"/>
  <c r="G647" i="1"/>
  <c r="I647" i="1"/>
  <c r="Y645" i="1"/>
  <c r="Y644" i="1"/>
  <c r="K646" i="1"/>
  <c r="M646" i="1" l="1"/>
  <c r="P646" i="1" s="1"/>
  <c r="V646" i="1" s="1"/>
  <c r="E647" i="1"/>
  <c r="M647" i="1" s="1"/>
  <c r="C649" i="1"/>
  <c r="K648" i="1" s="1"/>
  <c r="E648" i="1" l="1"/>
  <c r="S646" i="1"/>
  <c r="Y646" i="1" s="1"/>
  <c r="G648" i="1"/>
  <c r="P647" i="1"/>
  <c r="V647" i="1" s="1"/>
  <c r="S647" i="1"/>
  <c r="C650" i="1"/>
  <c r="K649" i="1" s="1"/>
  <c r="I649" i="1"/>
  <c r="I648" i="1"/>
  <c r="E649" i="1" l="1"/>
  <c r="M648" i="1"/>
  <c r="P648" i="1" s="1"/>
  <c r="V648" i="1" s="1"/>
  <c r="Y647" i="1"/>
  <c r="G649" i="1"/>
  <c r="M649" i="1"/>
  <c r="C651" i="1"/>
  <c r="I650" i="1" s="1"/>
  <c r="S648" i="1" l="1"/>
  <c r="G650" i="1"/>
  <c r="K650" i="1"/>
  <c r="E650" i="1"/>
  <c r="C652" i="1"/>
  <c r="I651" i="1" s="1"/>
  <c r="P649" i="1"/>
  <c r="V649" i="1" s="1"/>
  <c r="S649" i="1"/>
  <c r="Y648" i="1"/>
  <c r="M650" i="1" l="1"/>
  <c r="G651" i="1"/>
  <c r="P650" i="1"/>
  <c r="V650" i="1" s="1"/>
  <c r="S650" i="1"/>
  <c r="K651" i="1"/>
  <c r="E651" i="1"/>
  <c r="C653" i="1"/>
  <c r="K652" i="1" s="1"/>
  <c r="I652" i="1"/>
  <c r="Y649" i="1"/>
  <c r="G652" i="1" l="1"/>
  <c r="M651" i="1"/>
  <c r="P651" i="1" s="1"/>
  <c r="V651" i="1" s="1"/>
  <c r="Y650" i="1"/>
  <c r="C654" i="1"/>
  <c r="G653" i="1" s="1"/>
  <c r="E653" i="1"/>
  <c r="E652" i="1"/>
  <c r="M652" i="1" s="1"/>
  <c r="S651" i="1" l="1"/>
  <c r="K653" i="1"/>
  <c r="Y651" i="1"/>
  <c r="I653" i="1"/>
  <c r="P652" i="1"/>
  <c r="V652" i="1" s="1"/>
  <c r="S652" i="1"/>
  <c r="M653" i="1"/>
  <c r="C655" i="1"/>
  <c r="I654" i="1" s="1"/>
  <c r="G654" i="1" l="1"/>
  <c r="E654" i="1"/>
  <c r="K654" i="1"/>
  <c r="P653" i="1"/>
  <c r="V653" i="1" s="1"/>
  <c r="S653" i="1"/>
  <c r="C656" i="1"/>
  <c r="I655" i="1" s="1"/>
  <c r="Y652" i="1"/>
  <c r="G655" i="1" l="1"/>
  <c r="M654" i="1"/>
  <c r="S654" i="1" s="1"/>
  <c r="E655" i="1"/>
  <c r="C657" i="1"/>
  <c r="K656" i="1" s="1"/>
  <c r="G656" i="1"/>
  <c r="I656" i="1"/>
  <c r="K655" i="1"/>
  <c r="Y653" i="1"/>
  <c r="M655" i="1" l="1"/>
  <c r="P654" i="1"/>
  <c r="P655" i="1"/>
  <c r="V655" i="1" s="1"/>
  <c r="S655" i="1"/>
  <c r="E656" i="1"/>
  <c r="M656" i="1" s="1"/>
  <c r="C658" i="1"/>
  <c r="I657" i="1" s="1"/>
  <c r="G657" i="1" l="1"/>
  <c r="Y654" i="1"/>
  <c r="V654" i="1"/>
  <c r="Y655" i="1"/>
  <c r="C659" i="1"/>
  <c r="I658" i="1" s="1"/>
  <c r="K657" i="1"/>
  <c r="E657" i="1"/>
  <c r="P656" i="1"/>
  <c r="V656" i="1" s="1"/>
  <c r="S656" i="1"/>
  <c r="G658" i="1" l="1"/>
  <c r="M657" i="1"/>
  <c r="C660" i="1"/>
  <c r="E659" i="1" s="1"/>
  <c r="K659" i="1"/>
  <c r="P657" i="1"/>
  <c r="V657" i="1" s="1"/>
  <c r="S657" i="1"/>
  <c r="K658" i="1"/>
  <c r="Y656" i="1"/>
  <c r="E658" i="1"/>
  <c r="I659" i="1" l="1"/>
  <c r="M658" i="1"/>
  <c r="P658" i="1" s="1"/>
  <c r="V658" i="1" s="1"/>
  <c r="Y657" i="1"/>
  <c r="G659" i="1"/>
  <c r="M659" i="1" s="1"/>
  <c r="C661" i="1"/>
  <c r="I660" i="1"/>
  <c r="S658" i="1" l="1"/>
  <c r="P659" i="1"/>
  <c r="V659" i="1" s="1"/>
  <c r="S659" i="1"/>
  <c r="C662" i="1"/>
  <c r="I661" i="1" s="1"/>
  <c r="E660" i="1"/>
  <c r="Y658" i="1"/>
  <c r="G660" i="1"/>
  <c r="K660" i="1"/>
  <c r="E661" i="1" l="1"/>
  <c r="M661" i="1" s="1"/>
  <c r="K661" i="1"/>
  <c r="G661" i="1"/>
  <c r="Y659" i="1"/>
  <c r="M660" i="1"/>
  <c r="P660" i="1" s="1"/>
  <c r="V660" i="1" s="1"/>
  <c r="C663" i="1"/>
  <c r="K662" i="1" s="1"/>
  <c r="I662" i="1"/>
  <c r="E662" i="1"/>
  <c r="G662" i="1" l="1"/>
  <c r="M662" i="1" s="1"/>
  <c r="S660" i="1"/>
  <c r="Y660" i="1" s="1"/>
  <c r="C664" i="1"/>
  <c r="E663" i="1" s="1"/>
  <c r="I663" i="1"/>
  <c r="P661" i="1"/>
  <c r="V661" i="1" s="1"/>
  <c r="S661" i="1"/>
  <c r="P662" i="1" l="1"/>
  <c r="V662" i="1" s="1"/>
  <c r="S662" i="1"/>
  <c r="K663" i="1"/>
  <c r="G663" i="1"/>
  <c r="M663" i="1" s="1"/>
  <c r="C665" i="1"/>
  <c r="E664" i="1" s="1"/>
  <c r="I664" i="1"/>
  <c r="Y661" i="1"/>
  <c r="Y662" i="1" l="1"/>
  <c r="C666" i="1"/>
  <c r="G665" i="1"/>
  <c r="I665" i="1"/>
  <c r="K665" i="1"/>
  <c r="K664" i="1"/>
  <c r="G664" i="1"/>
  <c r="P663" i="1"/>
  <c r="V663" i="1" s="1"/>
  <c r="S663" i="1"/>
  <c r="Y663" i="1" l="1"/>
  <c r="M664" i="1"/>
  <c r="P664" i="1" s="1"/>
  <c r="V664" i="1" s="1"/>
  <c r="C667" i="1"/>
  <c r="K666" i="1" s="1"/>
  <c r="G666" i="1"/>
  <c r="E665" i="1"/>
  <c r="M665" i="1" s="1"/>
  <c r="S664" i="1" l="1"/>
  <c r="Y664" i="1"/>
  <c r="P665" i="1"/>
  <c r="V665" i="1" s="1"/>
  <c r="S665" i="1"/>
  <c r="E666" i="1"/>
  <c r="I666" i="1"/>
  <c r="K667" i="1"/>
  <c r="I667" i="1"/>
  <c r="C668" i="1"/>
  <c r="G667" i="1" s="1"/>
  <c r="E667" i="1" l="1"/>
  <c r="M667" i="1" s="1"/>
  <c r="M666" i="1"/>
  <c r="P666" i="1" s="1"/>
  <c r="V666" i="1" s="1"/>
  <c r="Y665" i="1"/>
  <c r="C669" i="1"/>
  <c r="I668" i="1" s="1"/>
  <c r="S666" i="1" l="1"/>
  <c r="E668" i="1"/>
  <c r="G668" i="1"/>
  <c r="Y666" i="1"/>
  <c r="P667" i="1"/>
  <c r="V667" i="1" s="1"/>
  <c r="S667" i="1"/>
  <c r="K668" i="1"/>
  <c r="M668" i="1" s="1"/>
  <c r="C670" i="1"/>
  <c r="E669" i="1" s="1"/>
  <c r="I669" i="1" l="1"/>
  <c r="K669" i="1"/>
  <c r="Y667" i="1"/>
  <c r="P668" i="1"/>
  <c r="V668" i="1" s="1"/>
  <c r="S668" i="1"/>
  <c r="C671" i="1"/>
  <c r="E670" i="1" s="1"/>
  <c r="G669" i="1"/>
  <c r="I670" i="1" l="1"/>
  <c r="M669" i="1"/>
  <c r="S669" i="1" s="1"/>
  <c r="Y668" i="1"/>
  <c r="C672" i="1"/>
  <c r="K671" i="1" s="1"/>
  <c r="I671" i="1"/>
  <c r="E671" i="1"/>
  <c r="G670" i="1"/>
  <c r="P669" i="1"/>
  <c r="V669" i="1" s="1"/>
  <c r="K670" i="1"/>
  <c r="Y669" i="1" l="1"/>
  <c r="M670" i="1"/>
  <c r="P670" i="1" s="1"/>
  <c r="V670" i="1" s="1"/>
  <c r="G671" i="1"/>
  <c r="M671" i="1" s="1"/>
  <c r="C673" i="1"/>
  <c r="I672" i="1" s="1"/>
  <c r="S670" i="1" l="1"/>
  <c r="P671" i="1"/>
  <c r="V671" i="1" s="1"/>
  <c r="S671" i="1"/>
  <c r="C674" i="1"/>
  <c r="E673" i="1"/>
  <c r="I673" i="1"/>
  <c r="K673" i="1"/>
  <c r="G673" i="1"/>
  <c r="G672" i="1"/>
  <c r="K672" i="1"/>
  <c r="Y670" i="1"/>
  <c r="E672" i="1"/>
  <c r="M672" i="1" l="1"/>
  <c r="M673" i="1"/>
  <c r="C675" i="1"/>
  <c r="E674" i="1" s="1"/>
  <c r="I674" i="1"/>
  <c r="K674" i="1"/>
  <c r="G674" i="1"/>
  <c r="Y671" i="1"/>
  <c r="C676" i="1" l="1"/>
  <c r="E675" i="1" s="1"/>
  <c r="K675" i="1"/>
  <c r="M674" i="1"/>
  <c r="P673" i="1"/>
  <c r="V673" i="1" s="1"/>
  <c r="S673" i="1"/>
  <c r="P672" i="1"/>
  <c r="V672" i="1" s="1"/>
  <c r="S672" i="1"/>
  <c r="Y672" i="1" l="1"/>
  <c r="P674" i="1"/>
  <c r="V674" i="1" s="1"/>
  <c r="S674" i="1"/>
  <c r="G675" i="1"/>
  <c r="Y673" i="1"/>
  <c r="C677" i="1"/>
  <c r="G676" i="1" s="1"/>
  <c r="I675" i="1"/>
  <c r="I676" i="1" l="1"/>
  <c r="M675" i="1"/>
  <c r="P675" i="1" s="1"/>
  <c r="V675" i="1" s="1"/>
  <c r="Y674" i="1"/>
  <c r="K676" i="1"/>
  <c r="C678" i="1"/>
  <c r="G677" i="1" s="1"/>
  <c r="E676" i="1"/>
  <c r="S675" i="1" l="1"/>
  <c r="Y675" i="1" s="1"/>
  <c r="I677" i="1"/>
  <c r="K677" i="1"/>
  <c r="E677" i="1"/>
  <c r="C679" i="1"/>
  <c r="I678" i="1" s="1"/>
  <c r="M676" i="1"/>
  <c r="E678" i="1" l="1"/>
  <c r="M677" i="1"/>
  <c r="S677" i="1" s="1"/>
  <c r="P676" i="1"/>
  <c r="V676" i="1" s="1"/>
  <c r="S676" i="1"/>
  <c r="C680" i="1"/>
  <c r="I679" i="1" s="1"/>
  <c r="K678" i="1"/>
  <c r="G678" i="1"/>
  <c r="G679" i="1" l="1"/>
  <c r="P677" i="1"/>
  <c r="E679" i="1"/>
  <c r="K679" i="1"/>
  <c r="Y677" i="1"/>
  <c r="V677" i="1"/>
  <c r="M678" i="1"/>
  <c r="P678" i="1" s="1"/>
  <c r="V678" i="1" s="1"/>
  <c r="Y676" i="1"/>
  <c r="C681" i="1"/>
  <c r="G680" i="1" s="1"/>
  <c r="M679" i="1" l="1"/>
  <c r="S678" i="1"/>
  <c r="K680" i="1"/>
  <c r="I680" i="1"/>
  <c r="Y678" i="1"/>
  <c r="C682" i="1"/>
  <c r="I681" i="1" s="1"/>
  <c r="P679" i="1"/>
  <c r="V679" i="1" s="1"/>
  <c r="S679" i="1"/>
  <c r="E680" i="1"/>
  <c r="M680" i="1" l="1"/>
  <c r="K681" i="1"/>
  <c r="Y679" i="1"/>
  <c r="P680" i="1"/>
  <c r="V680" i="1" s="1"/>
  <c r="S680" i="1"/>
  <c r="C683" i="1"/>
  <c r="I682" i="1" s="1"/>
  <c r="K682" i="1"/>
  <c r="G681" i="1"/>
  <c r="E681" i="1"/>
  <c r="G682" i="1" l="1"/>
  <c r="E682" i="1"/>
  <c r="M682" i="1" s="1"/>
  <c r="C684" i="1"/>
  <c r="E683" i="1" s="1"/>
  <c r="Y680" i="1"/>
  <c r="M681" i="1"/>
  <c r="K683" i="1" l="1"/>
  <c r="I683" i="1"/>
  <c r="G683" i="1"/>
  <c r="P682" i="1"/>
  <c r="V682" i="1" s="1"/>
  <c r="S682" i="1"/>
  <c r="C685" i="1"/>
  <c r="K684" i="1" s="1"/>
  <c r="P681" i="1"/>
  <c r="V681" i="1" s="1"/>
  <c r="S681" i="1"/>
  <c r="M683" i="1" l="1"/>
  <c r="P683" i="1" s="1"/>
  <c r="E684" i="1"/>
  <c r="I684" i="1"/>
  <c r="C686" i="1"/>
  <c r="E685" i="1" s="1"/>
  <c r="Y682" i="1"/>
  <c r="Y681" i="1"/>
  <c r="G684" i="1"/>
  <c r="S683" i="1" l="1"/>
  <c r="G685" i="1"/>
  <c r="V683" i="1"/>
  <c r="Y683" i="1"/>
  <c r="K685" i="1"/>
  <c r="M684" i="1"/>
  <c r="P684" i="1" s="1"/>
  <c r="V684" i="1" s="1"/>
  <c r="I685" i="1"/>
  <c r="M685" i="1" s="1"/>
  <c r="C687" i="1"/>
  <c r="G686" i="1" s="1"/>
  <c r="S684" i="1" l="1"/>
  <c r="Y684" i="1"/>
  <c r="K686" i="1"/>
  <c r="E686" i="1"/>
  <c r="I686" i="1"/>
  <c r="P685" i="1"/>
  <c r="V685" i="1" s="1"/>
  <c r="S685" i="1"/>
  <c r="C688" i="1"/>
  <c r="K687" i="1" s="1"/>
  <c r="M686" i="1" l="1"/>
  <c r="Y685" i="1"/>
  <c r="E687" i="1"/>
  <c r="I687" i="1"/>
  <c r="C689" i="1"/>
  <c r="E688" i="1" s="1"/>
  <c r="G688" i="1"/>
  <c r="G687" i="1"/>
  <c r="K688" i="1" l="1"/>
  <c r="I688" i="1"/>
  <c r="M687" i="1"/>
  <c r="P687" i="1" s="1"/>
  <c r="V687" i="1" s="1"/>
  <c r="S686" i="1"/>
  <c r="P686" i="1"/>
  <c r="S687" i="1"/>
  <c r="M688" i="1"/>
  <c r="C690" i="1"/>
  <c r="I689" i="1" s="1"/>
  <c r="G689" i="1" l="1"/>
  <c r="Y686" i="1"/>
  <c r="V686" i="1"/>
  <c r="Y687" i="1"/>
  <c r="K689" i="1"/>
  <c r="E689" i="1"/>
  <c r="P688" i="1"/>
  <c r="V688" i="1" s="1"/>
  <c r="S688" i="1"/>
  <c r="C691" i="1"/>
  <c r="I690" i="1" s="1"/>
  <c r="M689" i="1" l="1"/>
  <c r="G690" i="1"/>
  <c r="E690" i="1"/>
  <c r="K690" i="1"/>
  <c r="Y688" i="1"/>
  <c r="P689" i="1"/>
  <c r="V689" i="1" s="1"/>
  <c r="S689" i="1"/>
  <c r="C692" i="1"/>
  <c r="K691" i="1" s="1"/>
  <c r="M690" i="1" l="1"/>
  <c r="P690" i="1" s="1"/>
  <c r="V690" i="1" s="1"/>
  <c r="I691" i="1"/>
  <c r="E691" i="1"/>
  <c r="G691" i="1"/>
  <c r="M691" i="1" s="1"/>
  <c r="Y689" i="1"/>
  <c r="C693" i="1"/>
  <c r="G692" i="1" s="1"/>
  <c r="S690" i="1" l="1"/>
  <c r="E692" i="1"/>
  <c r="I692" i="1"/>
  <c r="C694" i="1"/>
  <c r="G693" i="1" s="1"/>
  <c r="P691" i="1"/>
  <c r="V691" i="1" s="1"/>
  <c r="S691" i="1"/>
  <c r="Y690" i="1"/>
  <c r="K692" i="1"/>
  <c r="E693" i="1" l="1"/>
  <c r="I693" i="1"/>
  <c r="K693" i="1"/>
  <c r="M692" i="1"/>
  <c r="P692" i="1" s="1"/>
  <c r="V692" i="1" s="1"/>
  <c r="M693" i="1"/>
  <c r="C695" i="1"/>
  <c r="I694" i="1" s="1"/>
  <c r="E694" i="1"/>
  <c r="Y691" i="1"/>
  <c r="G694" i="1" l="1"/>
  <c r="M694" i="1" s="1"/>
  <c r="K694" i="1"/>
  <c r="S692" i="1"/>
  <c r="Y692" i="1" s="1"/>
  <c r="P693" i="1"/>
  <c r="V693" i="1" s="1"/>
  <c r="S693" i="1"/>
  <c r="C696" i="1"/>
  <c r="G695" i="1" s="1"/>
  <c r="E695" i="1"/>
  <c r="I695" i="1" l="1"/>
  <c r="Y693" i="1"/>
  <c r="P694" i="1"/>
  <c r="V694" i="1" s="1"/>
  <c r="S694" i="1"/>
  <c r="C697" i="1"/>
  <c r="I696" i="1" s="1"/>
  <c r="G696" i="1"/>
  <c r="E696" i="1"/>
  <c r="K695" i="1"/>
  <c r="M695" i="1" s="1"/>
  <c r="Y694" i="1" l="1"/>
  <c r="P695" i="1"/>
  <c r="V695" i="1" s="1"/>
  <c r="S695" i="1"/>
  <c r="C698" i="1"/>
  <c r="G697" i="1"/>
  <c r="K696" i="1"/>
  <c r="M696" i="1" s="1"/>
  <c r="P696" i="1" l="1"/>
  <c r="V696" i="1" s="1"/>
  <c r="S696" i="1"/>
  <c r="C699" i="1"/>
  <c r="E698" i="1"/>
  <c r="I698" i="1"/>
  <c r="G698" i="1"/>
  <c r="K698" i="1"/>
  <c r="I697" i="1"/>
  <c r="E697" i="1"/>
  <c r="K697" i="1"/>
  <c r="Y695" i="1"/>
  <c r="Y696" i="1" l="1"/>
  <c r="C700" i="1"/>
  <c r="K699" i="1"/>
  <c r="I699" i="1"/>
  <c r="M698" i="1"/>
  <c r="M697" i="1"/>
  <c r="P697" i="1" l="1"/>
  <c r="V697" i="1" s="1"/>
  <c r="S697" i="1"/>
  <c r="P698" i="1"/>
  <c r="V698" i="1" s="1"/>
  <c r="S698" i="1"/>
  <c r="C701" i="1"/>
  <c r="G700" i="1" s="1"/>
  <c r="E699" i="1"/>
  <c r="G699" i="1"/>
  <c r="K700" i="1" l="1"/>
  <c r="I700" i="1"/>
  <c r="Y697" i="1"/>
  <c r="Y698" i="1"/>
  <c r="C702" i="1"/>
  <c r="G701" i="1"/>
  <c r="M699" i="1"/>
  <c r="E700" i="1"/>
  <c r="M700" i="1" s="1"/>
  <c r="P700" i="1" l="1"/>
  <c r="V700" i="1" s="1"/>
  <c r="S700" i="1"/>
  <c r="P699" i="1"/>
  <c r="V699" i="1" s="1"/>
  <c r="S699" i="1"/>
  <c r="C703" i="1"/>
  <c r="G702" i="1" s="1"/>
  <c r="E701" i="1"/>
  <c r="I701" i="1"/>
  <c r="K701" i="1"/>
  <c r="C704" i="1" l="1"/>
  <c r="K703" i="1"/>
  <c r="E703" i="1"/>
  <c r="G703" i="1"/>
  <c r="I703" i="1"/>
  <c r="K702" i="1"/>
  <c r="I702" i="1"/>
  <c r="Y699" i="1"/>
  <c r="M701" i="1"/>
  <c r="Y700" i="1"/>
  <c r="E702" i="1"/>
  <c r="M702" i="1" l="1"/>
  <c r="M703" i="1"/>
  <c r="P701" i="1"/>
  <c r="V701" i="1" s="1"/>
  <c r="S701" i="1"/>
  <c r="C705" i="1"/>
  <c r="K704" i="1"/>
  <c r="I704" i="1"/>
  <c r="G704" i="1"/>
  <c r="C706" i="1" l="1"/>
  <c r="I705" i="1" s="1"/>
  <c r="Y701" i="1"/>
  <c r="P703" i="1"/>
  <c r="V703" i="1" s="1"/>
  <c r="S703" i="1"/>
  <c r="E704" i="1"/>
  <c r="M704" i="1" s="1"/>
  <c r="P702" i="1"/>
  <c r="V702" i="1" s="1"/>
  <c r="S702" i="1"/>
  <c r="G705" i="1" l="1"/>
  <c r="K705" i="1"/>
  <c r="Y702" i="1"/>
  <c r="Y703" i="1"/>
  <c r="P704" i="1"/>
  <c r="V704" i="1" s="1"/>
  <c r="S704" i="1"/>
  <c r="E705" i="1"/>
  <c r="M705" i="1" s="1"/>
  <c r="C707" i="1"/>
  <c r="G706" i="1" s="1"/>
  <c r="E706" i="1" l="1"/>
  <c r="Y704" i="1"/>
  <c r="P705" i="1"/>
  <c r="V705" i="1" s="1"/>
  <c r="S705" i="1"/>
  <c r="C708" i="1"/>
  <c r="I707" i="1" s="1"/>
  <c r="G707" i="1"/>
  <c r="K707" i="1"/>
  <c r="I706" i="1"/>
  <c r="K706" i="1"/>
  <c r="E707" i="1" l="1"/>
  <c r="M707" i="1" s="1"/>
  <c r="Y705" i="1"/>
  <c r="C709" i="1"/>
  <c r="I708" i="1" s="1"/>
  <c r="K708" i="1"/>
  <c r="E708" i="1"/>
  <c r="M706" i="1"/>
  <c r="G708" i="1" l="1"/>
  <c r="M708" i="1" s="1"/>
  <c r="P707" i="1"/>
  <c r="V707" i="1" s="1"/>
  <c r="S707" i="1"/>
  <c r="P706" i="1"/>
  <c r="V706" i="1" s="1"/>
  <c r="S706" i="1"/>
  <c r="C710" i="1"/>
  <c r="S708" i="1" l="1"/>
  <c r="Y708" i="1" s="1"/>
  <c r="P708" i="1"/>
  <c r="V708" i="1" s="1"/>
  <c r="Y707" i="1"/>
  <c r="C711" i="1"/>
  <c r="G710" i="1"/>
  <c r="I710" i="1"/>
  <c r="K710" i="1"/>
  <c r="E710" i="1"/>
  <c r="E709" i="1"/>
  <c r="M709" i="1" s="1"/>
  <c r="Y706" i="1"/>
  <c r="I709" i="1"/>
  <c r="G709" i="1"/>
  <c r="K709" i="1"/>
  <c r="M710" i="1" l="1"/>
  <c r="P710" i="1" s="1"/>
  <c r="V710" i="1" s="1"/>
  <c r="P709" i="1"/>
  <c r="V709" i="1" s="1"/>
  <c r="S709" i="1"/>
  <c r="C712" i="1"/>
  <c r="E711" i="1" s="1"/>
  <c r="S710" i="1" l="1"/>
  <c r="K711" i="1"/>
  <c r="I711" i="1"/>
  <c r="Y709" i="1"/>
  <c r="C713" i="1"/>
  <c r="G712" i="1" s="1"/>
  <c r="E712" i="1"/>
  <c r="K712" i="1"/>
  <c r="Y710" i="1"/>
  <c r="G711" i="1"/>
  <c r="I712" i="1" l="1"/>
  <c r="M712" i="1" s="1"/>
  <c r="M711" i="1"/>
  <c r="P711" i="1" s="1"/>
  <c r="V711" i="1" s="1"/>
  <c r="C714" i="1"/>
  <c r="K713" i="1" s="1"/>
  <c r="E713" i="1" l="1"/>
  <c r="I713" i="1"/>
  <c r="S711" i="1"/>
  <c r="Y711" i="1" s="1"/>
  <c r="G713" i="1"/>
  <c r="M713" i="1" s="1"/>
  <c r="P712" i="1"/>
  <c r="V712" i="1" s="1"/>
  <c r="S712" i="1"/>
  <c r="C715" i="1"/>
  <c r="K714" i="1" s="1"/>
  <c r="Y712" i="1" l="1"/>
  <c r="P713" i="1"/>
  <c r="V713" i="1" s="1"/>
  <c r="S713" i="1"/>
  <c r="E714" i="1"/>
  <c r="G714" i="1"/>
  <c r="C716" i="1"/>
  <c r="K715" i="1" s="1"/>
  <c r="I714" i="1"/>
  <c r="I715" i="1" l="1"/>
  <c r="Y713" i="1"/>
  <c r="M714" i="1"/>
  <c r="P714" i="1" s="1"/>
  <c r="V714" i="1" s="1"/>
  <c r="C717" i="1"/>
  <c r="G716" i="1" s="1"/>
  <c r="G715" i="1"/>
  <c r="E715" i="1"/>
  <c r="S714" i="1" l="1"/>
  <c r="I716" i="1"/>
  <c r="M715" i="1"/>
  <c r="P715" i="1" s="1"/>
  <c r="V715" i="1" s="1"/>
  <c r="Y714" i="1"/>
  <c r="K716" i="1"/>
  <c r="C718" i="1"/>
  <c r="I717" i="1" s="1"/>
  <c r="G717" i="1"/>
  <c r="E716" i="1"/>
  <c r="K717" i="1" l="1"/>
  <c r="S715" i="1"/>
  <c r="Y715" i="1" s="1"/>
  <c r="M716" i="1"/>
  <c r="P716" i="1" s="1"/>
  <c r="V716" i="1" s="1"/>
  <c r="C719" i="1"/>
  <c r="I718" i="1" s="1"/>
  <c r="E718" i="1"/>
  <c r="E717" i="1"/>
  <c r="M717" i="1" s="1"/>
  <c r="G718" i="1" l="1"/>
  <c r="S716" i="1"/>
  <c r="Y716" i="1" s="1"/>
  <c r="P717" i="1"/>
  <c r="V717" i="1" s="1"/>
  <c r="S717" i="1"/>
  <c r="C720" i="1"/>
  <c r="I719" i="1" s="1"/>
  <c r="K719" i="1"/>
  <c r="E719" i="1"/>
  <c r="K718" i="1"/>
  <c r="M718" i="1" s="1"/>
  <c r="C721" i="1" l="1"/>
  <c r="K720" i="1"/>
  <c r="E720" i="1"/>
  <c r="I720" i="1"/>
  <c r="G720" i="1"/>
  <c r="P718" i="1"/>
  <c r="V718" i="1" s="1"/>
  <c r="S718" i="1"/>
  <c r="G719" i="1"/>
  <c r="M719" i="1" s="1"/>
  <c r="Y717" i="1"/>
  <c r="Y718" i="1" l="1"/>
  <c r="P719" i="1"/>
  <c r="V719" i="1" s="1"/>
  <c r="S719" i="1"/>
  <c r="M720" i="1"/>
  <c r="C722" i="1"/>
  <c r="I721" i="1" s="1"/>
  <c r="K721" i="1" l="1"/>
  <c r="G721" i="1"/>
  <c r="Y719" i="1"/>
  <c r="E721" i="1"/>
  <c r="M721" i="1" s="1"/>
  <c r="P720" i="1"/>
  <c r="V720" i="1" s="1"/>
  <c r="S720" i="1"/>
  <c r="C723" i="1"/>
  <c r="I722" i="1" s="1"/>
  <c r="E722" i="1"/>
  <c r="K722" i="1" l="1"/>
  <c r="G722" i="1"/>
  <c r="M722" i="1" s="1"/>
  <c r="P721" i="1"/>
  <c r="V721" i="1" s="1"/>
  <c r="S721" i="1"/>
  <c r="C724" i="1"/>
  <c r="E723" i="1" s="1"/>
  <c r="Y720" i="1"/>
  <c r="I723" i="1" l="1"/>
  <c r="P722" i="1"/>
  <c r="V722" i="1" s="1"/>
  <c r="S722" i="1"/>
  <c r="Y721" i="1"/>
  <c r="C725" i="1"/>
  <c r="K724" i="1" s="1"/>
  <c r="K723" i="1"/>
  <c r="G723" i="1"/>
  <c r="I724" i="1" l="1"/>
  <c r="E724" i="1"/>
  <c r="G724" i="1"/>
  <c r="Y722" i="1"/>
  <c r="C726" i="1"/>
  <c r="K725" i="1" s="1"/>
  <c r="M723" i="1"/>
  <c r="E725" i="1" l="1"/>
  <c r="M724" i="1"/>
  <c r="S724" i="1" s="1"/>
  <c r="G725" i="1"/>
  <c r="P723" i="1"/>
  <c r="V723" i="1" s="1"/>
  <c r="S723" i="1"/>
  <c r="I725" i="1"/>
  <c r="C727" i="1"/>
  <c r="K726" i="1" s="1"/>
  <c r="P724" i="1"/>
  <c r="V724" i="1" s="1"/>
  <c r="M725" i="1" l="1"/>
  <c r="I726" i="1"/>
  <c r="Y723" i="1"/>
  <c r="P725" i="1"/>
  <c r="V725" i="1" s="1"/>
  <c r="S725" i="1"/>
  <c r="E726" i="1"/>
  <c r="C728" i="1"/>
  <c r="I727" i="1" s="1"/>
  <c r="G726" i="1"/>
  <c r="Y724" i="1"/>
  <c r="G727" i="1" l="1"/>
  <c r="E727" i="1"/>
  <c r="M726" i="1"/>
  <c r="P726" i="1" s="1"/>
  <c r="V726" i="1" s="1"/>
  <c r="K727" i="1"/>
  <c r="M727" i="1" s="1"/>
  <c r="Y725" i="1"/>
  <c r="C729" i="1"/>
  <c r="G728" i="1" s="1"/>
  <c r="S726" i="1" l="1"/>
  <c r="Y726" i="1" s="1"/>
  <c r="P727" i="1"/>
  <c r="V727" i="1" s="1"/>
  <c r="S727" i="1"/>
  <c r="K728" i="1"/>
  <c r="I728" i="1"/>
  <c r="C730" i="1"/>
  <c r="I729" i="1" s="1"/>
  <c r="E728" i="1"/>
  <c r="G729" i="1" l="1"/>
  <c r="Y727" i="1"/>
  <c r="M728" i="1"/>
  <c r="P728" i="1" s="1"/>
  <c r="V728" i="1" s="1"/>
  <c r="C731" i="1"/>
  <c r="I730" i="1" s="1"/>
  <c r="G730" i="1"/>
  <c r="K730" i="1"/>
  <c r="E730" i="1"/>
  <c r="K729" i="1"/>
  <c r="E729" i="1"/>
  <c r="S728" i="1" l="1"/>
  <c r="M729" i="1"/>
  <c r="P729" i="1" s="1"/>
  <c r="V729" i="1" s="1"/>
  <c r="C732" i="1"/>
  <c r="K731" i="1" s="1"/>
  <c r="G731" i="1"/>
  <c r="E731" i="1"/>
  <c r="M730" i="1"/>
  <c r="Y728" i="1"/>
  <c r="S729" i="1" l="1"/>
  <c r="Y729" i="1"/>
  <c r="C733" i="1"/>
  <c r="K732" i="1" s="1"/>
  <c r="I732" i="1"/>
  <c r="E732" i="1"/>
  <c r="I731" i="1"/>
  <c r="M731" i="1" s="1"/>
  <c r="P730" i="1"/>
  <c r="V730" i="1" s="1"/>
  <c r="S730" i="1"/>
  <c r="P731" i="1" l="1"/>
  <c r="V731" i="1" s="1"/>
  <c r="S731" i="1"/>
  <c r="C734" i="1"/>
  <c r="K733" i="1" s="1"/>
  <c r="G732" i="1"/>
  <c r="M732" i="1" s="1"/>
  <c r="Y730" i="1"/>
  <c r="E733" i="1" l="1"/>
  <c r="P732" i="1"/>
  <c r="V732" i="1" s="1"/>
  <c r="S732" i="1"/>
  <c r="G733" i="1"/>
  <c r="I733" i="1"/>
  <c r="C735" i="1"/>
  <c r="K734" i="1" s="1"/>
  <c r="Y731" i="1"/>
  <c r="G734" i="1" l="1"/>
  <c r="Y732" i="1"/>
  <c r="M733" i="1"/>
  <c r="P733" i="1" s="1"/>
  <c r="V733" i="1" s="1"/>
  <c r="E734" i="1"/>
  <c r="C736" i="1"/>
  <c r="G735" i="1" s="1"/>
  <c r="I734" i="1"/>
  <c r="S733" i="1" l="1"/>
  <c r="M734" i="1"/>
  <c r="P734" i="1" s="1"/>
  <c r="V734" i="1" s="1"/>
  <c r="E735" i="1"/>
  <c r="I735" i="1"/>
  <c r="K735" i="1"/>
  <c r="Y733" i="1"/>
  <c r="C737" i="1"/>
  <c r="E736" i="1" s="1"/>
  <c r="S734" i="1" l="1"/>
  <c r="M735" i="1"/>
  <c r="P735" i="1" s="1"/>
  <c r="V735" i="1" s="1"/>
  <c r="G736" i="1"/>
  <c r="I736" i="1"/>
  <c r="K736" i="1"/>
  <c r="C738" i="1"/>
  <c r="K737" i="1" s="1"/>
  <c r="G737" i="1"/>
  <c r="Y734" i="1"/>
  <c r="S735" i="1" l="1"/>
  <c r="Y735" i="1"/>
  <c r="M736" i="1"/>
  <c r="P736" i="1" s="1"/>
  <c r="V736" i="1" s="1"/>
  <c r="I737" i="1"/>
  <c r="E737" i="1"/>
  <c r="M737" i="1" s="1"/>
  <c r="C739" i="1"/>
  <c r="K738" i="1" s="1"/>
  <c r="S736" i="1" l="1"/>
  <c r="Y736" i="1" s="1"/>
  <c r="P737" i="1"/>
  <c r="V737" i="1" s="1"/>
  <c r="S737" i="1"/>
  <c r="E738" i="1"/>
  <c r="G738" i="1"/>
  <c r="C740" i="1"/>
  <c r="E739" i="1" s="1"/>
  <c r="I739" i="1"/>
  <c r="I738" i="1"/>
  <c r="K739" i="1" l="1"/>
  <c r="Y737" i="1"/>
  <c r="M738" i="1"/>
  <c r="P738" i="1" s="1"/>
  <c r="V738" i="1" s="1"/>
  <c r="G739" i="1"/>
  <c r="S738" i="1"/>
  <c r="C741" i="1"/>
  <c r="E740" i="1" s="1"/>
  <c r="G740" i="1"/>
  <c r="M739" i="1" l="1"/>
  <c r="S739" i="1" s="1"/>
  <c r="I740" i="1"/>
  <c r="Y738" i="1"/>
  <c r="K740" i="1"/>
  <c r="M740" i="1" s="1"/>
  <c r="C742" i="1"/>
  <c r="K741" i="1" s="1"/>
  <c r="E741" i="1"/>
  <c r="P739" i="1" l="1"/>
  <c r="V739" i="1" s="1"/>
  <c r="G741" i="1"/>
  <c r="Y739" i="1"/>
  <c r="P740" i="1"/>
  <c r="V740" i="1" s="1"/>
  <c r="S740" i="1"/>
  <c r="C743" i="1"/>
  <c r="I742" i="1" s="1"/>
  <c r="G742" i="1"/>
  <c r="K742" i="1"/>
  <c r="I741" i="1"/>
  <c r="M741" i="1" s="1"/>
  <c r="Y740" i="1" l="1"/>
  <c r="P741" i="1"/>
  <c r="V741" i="1" s="1"/>
  <c r="S741" i="1"/>
  <c r="C744" i="1"/>
  <c r="E742" i="1"/>
  <c r="M742" i="1" s="1"/>
  <c r="Y741" i="1" l="1"/>
  <c r="G743" i="1"/>
  <c r="C745" i="1"/>
  <c r="K744" i="1" s="1"/>
  <c r="I744" i="1"/>
  <c r="G744" i="1"/>
  <c r="E744" i="1"/>
  <c r="P742" i="1"/>
  <c r="V742" i="1" s="1"/>
  <c r="S742" i="1"/>
  <c r="E743" i="1"/>
  <c r="I743" i="1"/>
  <c r="K743" i="1"/>
  <c r="Y742" i="1" l="1"/>
  <c r="M744" i="1"/>
  <c r="C746" i="1"/>
  <c r="I745" i="1" s="1"/>
  <c r="M743" i="1"/>
  <c r="G745" i="1" l="1"/>
  <c r="E745" i="1"/>
  <c r="K745" i="1"/>
  <c r="P743" i="1"/>
  <c r="V743" i="1" s="1"/>
  <c r="S743" i="1"/>
  <c r="C747" i="1"/>
  <c r="I746" i="1" s="1"/>
  <c r="P744" i="1"/>
  <c r="V744" i="1" s="1"/>
  <c r="S744" i="1"/>
  <c r="M745" i="1" l="1"/>
  <c r="P745" i="1" s="1"/>
  <c r="V745" i="1" s="1"/>
  <c r="S745" i="1"/>
  <c r="Y743" i="1"/>
  <c r="C748" i="1"/>
  <c r="K747" i="1" s="1"/>
  <c r="G747" i="1"/>
  <c r="I747" i="1"/>
  <c r="E747" i="1"/>
  <c r="G746" i="1"/>
  <c r="K746" i="1"/>
  <c r="E746" i="1"/>
  <c r="Y744" i="1"/>
  <c r="Y745" i="1" l="1"/>
  <c r="M747" i="1"/>
  <c r="M746" i="1"/>
  <c r="P747" i="1"/>
  <c r="V747" i="1" s="1"/>
  <c r="S747" i="1"/>
  <c r="P746" i="1"/>
  <c r="V746" i="1" s="1"/>
  <c r="S746" i="1"/>
  <c r="C749" i="1"/>
  <c r="G748" i="1" s="1"/>
  <c r="Y747" i="1" l="1"/>
  <c r="E748" i="1"/>
  <c r="I748" i="1"/>
  <c r="C750" i="1"/>
  <c r="I749" i="1" s="1"/>
  <c r="E749" i="1"/>
  <c r="Y746" i="1"/>
  <c r="K748" i="1"/>
  <c r="G749" i="1" l="1"/>
  <c r="K749" i="1"/>
  <c r="M748" i="1"/>
  <c r="P748" i="1" s="1"/>
  <c r="V748" i="1" s="1"/>
  <c r="M749" i="1"/>
  <c r="C751" i="1"/>
  <c r="K750" i="1" s="1"/>
  <c r="G750" i="1" l="1"/>
  <c r="I750" i="1"/>
  <c r="S748" i="1"/>
  <c r="Y748" i="1" s="1"/>
  <c r="E750" i="1"/>
  <c r="P749" i="1"/>
  <c r="V749" i="1" s="1"/>
  <c r="S749" i="1"/>
  <c r="C752" i="1"/>
  <c r="I751" i="1" s="1"/>
  <c r="M750" i="1" l="1"/>
  <c r="G751" i="1"/>
  <c r="E751" i="1"/>
  <c r="K751" i="1"/>
  <c r="C753" i="1"/>
  <c r="Y749" i="1"/>
  <c r="P750" i="1"/>
  <c r="V750" i="1" s="1"/>
  <c r="S750" i="1"/>
  <c r="M751" i="1" l="1"/>
  <c r="P751" i="1" s="1"/>
  <c r="V751" i="1" s="1"/>
  <c r="C754" i="1"/>
  <c r="I753" i="1"/>
  <c r="K753" i="1"/>
  <c r="E753" i="1"/>
  <c r="I752" i="1"/>
  <c r="E752" i="1"/>
  <c r="G752" i="1"/>
  <c r="K752" i="1"/>
  <c r="Y750" i="1"/>
  <c r="S751" i="1" l="1"/>
  <c r="M752" i="1"/>
  <c r="Y751" i="1"/>
  <c r="G753" i="1"/>
  <c r="M753" i="1" s="1"/>
  <c r="C755" i="1"/>
  <c r="P753" i="1" l="1"/>
  <c r="V753" i="1" s="1"/>
  <c r="S753" i="1"/>
  <c r="C756" i="1"/>
  <c r="I755" i="1"/>
  <c r="E755" i="1"/>
  <c r="K755" i="1"/>
  <c r="G755" i="1"/>
  <c r="G754" i="1"/>
  <c r="I754" i="1"/>
  <c r="K754" i="1"/>
  <c r="P752" i="1"/>
  <c r="V752" i="1" s="1"/>
  <c r="S752" i="1"/>
  <c r="E754" i="1"/>
  <c r="Y753" i="1" l="1"/>
  <c r="M755" i="1"/>
  <c r="P755" i="1" s="1"/>
  <c r="V755" i="1" s="1"/>
  <c r="C757" i="1"/>
  <c r="K756" i="1"/>
  <c r="I756" i="1"/>
  <c r="E756" i="1"/>
  <c r="G756" i="1"/>
  <c r="M754" i="1"/>
  <c r="Y752" i="1"/>
  <c r="S755" i="1" l="1"/>
  <c r="P754" i="1"/>
  <c r="V754" i="1" s="1"/>
  <c r="S754" i="1"/>
  <c r="M756" i="1"/>
  <c r="Y755" i="1"/>
  <c r="C758" i="1"/>
  <c r="I757" i="1" s="1"/>
  <c r="G757" i="1" l="1"/>
  <c r="K757" i="1"/>
  <c r="Y754" i="1"/>
  <c r="P756" i="1"/>
  <c r="V756" i="1" s="1"/>
  <c r="S756" i="1"/>
  <c r="C759" i="1"/>
  <c r="I758" i="1" s="1"/>
  <c r="E758" i="1"/>
  <c r="G758" i="1"/>
  <c r="E757" i="1"/>
  <c r="M757" i="1" l="1"/>
  <c r="P757" i="1" s="1"/>
  <c r="V757" i="1" s="1"/>
  <c r="K758" i="1"/>
  <c r="Y756" i="1"/>
  <c r="C760" i="1"/>
  <c r="E759" i="1" s="1"/>
  <c r="K759" i="1" l="1"/>
  <c r="S757" i="1"/>
  <c r="G759" i="1"/>
  <c r="Y757" i="1"/>
  <c r="I759" i="1"/>
  <c r="C761" i="1"/>
  <c r="K760" i="1" s="1"/>
  <c r="G760" i="1"/>
  <c r="I760" i="1"/>
  <c r="E760" i="1"/>
  <c r="C762" i="1" l="1"/>
  <c r="I761" i="1" s="1"/>
  <c r="E761" i="1" l="1"/>
  <c r="G761" i="1"/>
  <c r="C763" i="1"/>
  <c r="K761" i="1"/>
  <c r="C764" i="1" l="1"/>
  <c r="G763" i="1" s="1"/>
  <c r="G762" i="1"/>
  <c r="I762" i="1"/>
  <c r="K762" i="1"/>
  <c r="E762" i="1"/>
  <c r="C765" i="1" l="1"/>
  <c r="K764" i="1"/>
  <c r="E764" i="1"/>
  <c r="G764" i="1"/>
  <c r="I764" i="1"/>
  <c r="I763" i="1"/>
  <c r="K763" i="1"/>
  <c r="E763" i="1"/>
  <c r="C766" i="1" l="1"/>
  <c r="K765" i="1"/>
  <c r="I765" i="1"/>
  <c r="G765" i="1"/>
  <c r="E765" i="1"/>
  <c r="C767" i="1" l="1"/>
  <c r="K766" i="1" s="1"/>
  <c r="E766" i="1" l="1"/>
  <c r="G766" i="1"/>
  <c r="I766" i="1"/>
  <c r="I767" i="1"/>
  <c r="G767" i="1"/>
  <c r="E767" i="1"/>
  <c r="K767" i="1"/>
</calcChain>
</file>

<file path=xl/sharedStrings.xml><?xml version="1.0" encoding="utf-8"?>
<sst xmlns="http://schemas.openxmlformats.org/spreadsheetml/2006/main" count="132" uniqueCount="99">
  <si>
    <t>TBDY-2018 tablo 16.1 Yerel Zemin Sınıfları</t>
  </si>
  <si>
    <t>ZA</t>
  </si>
  <si>
    <t>Sağlam , sert kayalar</t>
  </si>
  <si>
    <t>Az ayrışmış , orta sağlam kayalar</t>
  </si>
  <si>
    <t>Çok sıkı kum, çakıl ve sert kil tabakaları veya ayrışmış , çok çatlaklı zayıf kayalar</t>
  </si>
  <si>
    <t>ZB</t>
  </si>
  <si>
    <t>ZC</t>
  </si>
  <si>
    <t>ZD</t>
  </si>
  <si>
    <t>Orta sıkı - sıkı kum , çakıl veya çok katı kil tabakaları</t>
  </si>
  <si>
    <t>ZE</t>
  </si>
  <si>
    <t>ZF</t>
  </si>
  <si>
    <t>Sahaya özel araştırma ve değerlendirme gerektiren zeminler:</t>
  </si>
  <si>
    <t>2) Toplam kalınlığı 3 metreden fazla turba ve /veya organik içeriği yüksek killer,</t>
  </si>
  <si>
    <t>Yerel zemin sınıfı</t>
  </si>
  <si>
    <t>Zemin Sınıf</t>
  </si>
  <si>
    <t>Üst 30 metrede ortalama</t>
  </si>
  <si>
    <t>(m/s)</t>
  </si>
  <si>
    <t>(darbe/30cm)</t>
  </si>
  <si>
    <t>(kPa)</t>
  </si>
  <si>
    <t>&gt;1500</t>
  </si>
  <si>
    <t>760-1500</t>
  </si>
  <si>
    <t>360-760</t>
  </si>
  <si>
    <t>180-360</t>
  </si>
  <si>
    <t>&lt;180</t>
  </si>
  <si>
    <t>&lt;15</t>
  </si>
  <si>
    <t>&lt;70</t>
  </si>
  <si>
    <t>15-50</t>
  </si>
  <si>
    <t>70-250</t>
  </si>
  <si>
    <t>&gt;250</t>
  </si>
  <si>
    <t>&gt;50</t>
  </si>
  <si>
    <t>---</t>
  </si>
  <si>
    <t>1) Deprem etkisi altında çökme ve potansiyel göçme riskine sahip zeminler (sıvışabilir zeminler, yüksek derecede hassas killer , göçebilir zayıf çimentolu zeminler vb.),</t>
  </si>
  <si>
    <r>
      <t>(V</t>
    </r>
    <r>
      <rPr>
        <vertAlign val="subscript"/>
        <sz val="8"/>
        <color theme="1"/>
        <rFont val="Arial"/>
        <family val="2"/>
        <charset val="162"/>
      </rPr>
      <t>s</t>
    </r>
    <r>
      <rPr>
        <sz val="8"/>
        <color theme="1"/>
        <rFont val="Arial"/>
        <family val="2"/>
        <charset val="162"/>
      </rPr>
      <t>)</t>
    </r>
    <r>
      <rPr>
        <vertAlign val="subscript"/>
        <sz val="8"/>
        <color theme="1"/>
        <rFont val="Arial"/>
        <family val="2"/>
        <charset val="162"/>
      </rPr>
      <t>30</t>
    </r>
  </si>
  <si>
    <r>
      <t>(N</t>
    </r>
    <r>
      <rPr>
        <vertAlign val="subscript"/>
        <sz val="8"/>
        <color theme="1"/>
        <rFont val="Arial"/>
        <family val="2"/>
        <charset val="162"/>
      </rPr>
      <t>60</t>
    </r>
    <r>
      <rPr>
        <sz val="8"/>
        <color theme="1"/>
        <rFont val="Arial"/>
        <family val="2"/>
        <charset val="162"/>
      </rPr>
      <t>)</t>
    </r>
    <r>
      <rPr>
        <vertAlign val="subscript"/>
        <sz val="8"/>
        <color theme="1"/>
        <rFont val="Arial"/>
        <family val="2"/>
        <charset val="162"/>
      </rPr>
      <t>30</t>
    </r>
  </si>
  <si>
    <r>
      <t>(c</t>
    </r>
    <r>
      <rPr>
        <vertAlign val="subscript"/>
        <sz val="8"/>
        <color theme="1"/>
        <rFont val="Arial"/>
        <family val="2"/>
        <charset val="162"/>
      </rPr>
      <t>u</t>
    </r>
    <r>
      <rPr>
        <sz val="8"/>
        <color theme="1"/>
        <rFont val="Arial"/>
        <family val="2"/>
        <charset val="162"/>
      </rPr>
      <t>)</t>
    </r>
    <r>
      <rPr>
        <vertAlign val="subscript"/>
        <sz val="8"/>
        <color theme="1"/>
        <rFont val="Arial"/>
        <family val="2"/>
        <charset val="162"/>
      </rPr>
      <t>30</t>
    </r>
  </si>
  <si>
    <t>Ss =</t>
  </si>
  <si>
    <t>S1 =</t>
  </si>
  <si>
    <t>Ss =&lt; 0,25</t>
  </si>
  <si>
    <t>Ss = 0,50</t>
  </si>
  <si>
    <t>Ss = 0,75</t>
  </si>
  <si>
    <t>Ss = 1,00</t>
  </si>
  <si>
    <t>Ss = 1,25</t>
  </si>
  <si>
    <t>Ss &gt;= 1,50</t>
  </si>
  <si>
    <r>
      <rPr>
        <i/>
        <sz val="8"/>
        <color theme="1"/>
        <rFont val="Arial"/>
        <family val="2"/>
        <charset val="162"/>
      </rPr>
      <t>Sahaya özel zemin davranış analizi yapılacaktır.</t>
    </r>
    <r>
      <rPr>
        <sz val="8"/>
        <color theme="1"/>
        <rFont val="Arial"/>
        <family val="2"/>
        <charset val="162"/>
      </rPr>
      <t xml:space="preserve"> (Bkz.16.5)</t>
    </r>
  </si>
  <si>
    <r>
      <t xml:space="preserve">Kısa periyot bölgesi için </t>
    </r>
    <r>
      <rPr>
        <i/>
        <sz val="8"/>
        <color theme="1"/>
        <rFont val="Arial"/>
        <family val="2"/>
        <charset val="162"/>
      </rPr>
      <t>Yerel Zemin Etki Katsayısı Fs</t>
    </r>
  </si>
  <si>
    <t>TBDY-2018 tablo 2.2 - 1.0 saniye periyot bölgesi için Yerel Zemin Etki Katsayıları</t>
  </si>
  <si>
    <r>
      <t xml:space="preserve">1.0 saniye periyot bölgesi için </t>
    </r>
    <r>
      <rPr>
        <i/>
        <sz val="8"/>
        <color theme="1"/>
        <rFont val="Arial"/>
        <family val="2"/>
        <charset val="162"/>
      </rPr>
      <t>Yerel Zemin Etki Katsayısı F1</t>
    </r>
  </si>
  <si>
    <t>TBDY-2018 tablo 2.1 Kısa periyot bölgesi için Yerel Zemin Etki Katsayıları</t>
  </si>
  <si>
    <t>S1 =&lt; 0,10</t>
  </si>
  <si>
    <t>S1 = 0,20</t>
  </si>
  <si>
    <t>S1 = 0,30</t>
  </si>
  <si>
    <t>S1 = 0,40</t>
  </si>
  <si>
    <t>S1 = 0,50</t>
  </si>
  <si>
    <t>S1 &gt;= 0,60</t>
  </si>
  <si>
    <t>yerel zemin sınıfı =</t>
  </si>
  <si>
    <t>(deprem tehlike haritasından spektral ivme katsayıları )</t>
  </si>
  <si>
    <t>Kısa periyot bölgesi için Yerel Zemin Etki Katsayısı      Fs =</t>
  </si>
  <si>
    <t>1.0 saniye periyot bölgesi için Yerel Zemin Etki Katsayısı   F1 =</t>
  </si>
  <si>
    <r>
      <t>Spektral ivme katsayıları  S</t>
    </r>
    <r>
      <rPr>
        <vertAlign val="subscript"/>
        <sz val="8"/>
        <color theme="1"/>
        <rFont val="Arial"/>
        <family val="2"/>
        <charset val="162"/>
      </rPr>
      <t>DS</t>
    </r>
    <r>
      <rPr>
        <sz val="8"/>
        <color theme="1"/>
        <rFont val="Arial"/>
        <family val="2"/>
        <charset val="162"/>
      </rPr>
      <t xml:space="preserve"> = Ss * Fs =</t>
    </r>
  </si>
  <si>
    <t>*</t>
  </si>
  <si>
    <t>=</t>
  </si>
  <si>
    <r>
      <t>Spektral ivme katsayıları  S</t>
    </r>
    <r>
      <rPr>
        <vertAlign val="subscript"/>
        <sz val="8"/>
        <color theme="1"/>
        <rFont val="Arial"/>
        <family val="2"/>
        <charset val="162"/>
      </rPr>
      <t>D1</t>
    </r>
    <r>
      <rPr>
        <sz val="8"/>
        <color theme="1"/>
        <rFont val="Arial"/>
        <family val="2"/>
        <charset val="162"/>
      </rPr>
      <t xml:space="preserve"> = S1 * F1 =</t>
    </r>
  </si>
  <si>
    <t xml:space="preserve"> /</t>
  </si>
  <si>
    <r>
      <t>T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= 0,2 * S</t>
    </r>
    <r>
      <rPr>
        <vertAlign val="subscript"/>
        <sz val="8"/>
        <color theme="1"/>
        <rFont val="Arial"/>
        <family val="2"/>
        <charset val="162"/>
      </rPr>
      <t>D1</t>
    </r>
    <r>
      <rPr>
        <sz val="8"/>
        <color theme="1"/>
        <rFont val="Arial"/>
        <family val="2"/>
        <charset val="162"/>
      </rPr>
      <t xml:space="preserve"> / S</t>
    </r>
    <r>
      <rPr>
        <vertAlign val="subscript"/>
        <sz val="8"/>
        <color theme="1"/>
        <rFont val="Arial"/>
        <family val="2"/>
        <charset val="162"/>
      </rPr>
      <t>DS</t>
    </r>
    <r>
      <rPr>
        <sz val="8"/>
        <color theme="1"/>
        <rFont val="Arial"/>
        <family val="2"/>
        <charset val="162"/>
      </rPr>
      <t xml:space="preserve"> =</t>
    </r>
  </si>
  <si>
    <r>
      <t>T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 S</t>
    </r>
    <r>
      <rPr>
        <vertAlign val="subscript"/>
        <sz val="8"/>
        <color theme="1"/>
        <rFont val="Arial"/>
        <family val="2"/>
        <charset val="162"/>
      </rPr>
      <t>D1</t>
    </r>
    <r>
      <rPr>
        <sz val="8"/>
        <color theme="1"/>
        <rFont val="Arial"/>
        <family val="2"/>
        <charset val="162"/>
      </rPr>
      <t xml:space="preserve"> / S</t>
    </r>
    <r>
      <rPr>
        <vertAlign val="subscript"/>
        <sz val="8"/>
        <color theme="1"/>
        <rFont val="Arial"/>
        <family val="2"/>
        <charset val="162"/>
      </rPr>
      <t>DS</t>
    </r>
    <r>
      <rPr>
        <sz val="8"/>
        <color theme="1"/>
        <rFont val="Arial"/>
        <family val="2"/>
        <charset val="162"/>
      </rPr>
      <t xml:space="preserve"> =</t>
    </r>
  </si>
  <si>
    <r>
      <t>yatay tasarım spektrumu  köşe periyotları  T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; T</t>
    </r>
    <r>
      <rPr>
        <vertAlign val="subscript"/>
        <sz val="8"/>
        <color theme="1"/>
        <rFont val="Arial"/>
        <family val="2"/>
        <charset val="162"/>
      </rPr>
      <t>B</t>
    </r>
  </si>
  <si>
    <r>
      <t>yatay elastik tasarım spektral ivmeleri  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</t>
    </r>
  </si>
  <si>
    <r>
      <t>( 0 =&lt; T =&lt; T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)       için    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 = ( 0,4 + 0,6 * T / T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) S</t>
    </r>
    <r>
      <rPr>
        <vertAlign val="subscript"/>
        <sz val="8"/>
        <color theme="1"/>
        <rFont val="Arial"/>
        <family val="2"/>
        <charset val="162"/>
      </rPr>
      <t>DS</t>
    </r>
  </si>
  <si>
    <r>
      <t>( T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=&lt; T =&lt; T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)       için    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 = S</t>
    </r>
    <r>
      <rPr>
        <vertAlign val="subscript"/>
        <sz val="8"/>
        <color theme="1"/>
        <rFont val="Arial"/>
        <family val="2"/>
        <charset val="162"/>
      </rPr>
      <t>DS</t>
    </r>
  </si>
  <si>
    <r>
      <t>( T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=&lt; T =&lt; T</t>
    </r>
    <r>
      <rPr>
        <vertAlign val="subscript"/>
        <sz val="8"/>
        <color theme="1"/>
        <rFont val="Arial"/>
        <family val="2"/>
        <charset val="162"/>
      </rPr>
      <t>L</t>
    </r>
    <r>
      <rPr>
        <sz val="8"/>
        <color theme="1"/>
        <rFont val="Arial"/>
        <family val="2"/>
        <charset val="162"/>
      </rPr>
      <t xml:space="preserve"> )       için    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 = S</t>
    </r>
    <r>
      <rPr>
        <vertAlign val="subscript"/>
        <sz val="8"/>
        <color theme="1"/>
        <rFont val="Arial"/>
        <family val="2"/>
        <charset val="162"/>
      </rPr>
      <t>D1</t>
    </r>
    <r>
      <rPr>
        <sz val="8"/>
        <color theme="1"/>
        <rFont val="Arial"/>
        <family val="2"/>
        <charset val="162"/>
      </rPr>
      <t xml:space="preserve"> / T</t>
    </r>
  </si>
  <si>
    <r>
      <t>( T</t>
    </r>
    <r>
      <rPr>
        <vertAlign val="subscript"/>
        <sz val="8"/>
        <color theme="1"/>
        <rFont val="Arial"/>
        <family val="2"/>
        <charset val="162"/>
      </rPr>
      <t>L</t>
    </r>
    <r>
      <rPr>
        <sz val="8"/>
        <color theme="1"/>
        <rFont val="Arial"/>
        <family val="2"/>
        <charset val="162"/>
      </rPr>
      <t xml:space="preserve"> =&lt; T )       için    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 = S</t>
    </r>
    <r>
      <rPr>
        <vertAlign val="subscript"/>
        <sz val="8"/>
        <color theme="1"/>
        <rFont val="Arial"/>
        <family val="2"/>
        <charset val="162"/>
      </rPr>
      <t>D1</t>
    </r>
    <r>
      <rPr>
        <sz val="8"/>
        <color theme="1"/>
        <rFont val="Arial"/>
        <family val="2"/>
        <charset val="162"/>
      </rPr>
      <t xml:space="preserve"> * T</t>
    </r>
    <r>
      <rPr>
        <vertAlign val="subscript"/>
        <sz val="8"/>
        <color theme="1"/>
        <rFont val="Arial"/>
        <family val="2"/>
        <charset val="162"/>
      </rPr>
      <t>L</t>
    </r>
    <r>
      <rPr>
        <sz val="8"/>
        <color theme="1"/>
        <rFont val="Arial"/>
        <family val="2"/>
        <charset val="162"/>
      </rPr>
      <t xml:space="preserve"> / T²</t>
    </r>
  </si>
  <si>
    <r>
      <t>( T</t>
    </r>
    <r>
      <rPr>
        <vertAlign val="subscript"/>
        <sz val="8"/>
        <color theme="1"/>
        <rFont val="Arial"/>
        <family val="2"/>
        <charset val="162"/>
      </rPr>
      <t>L</t>
    </r>
    <r>
      <rPr>
        <sz val="8"/>
        <color theme="1"/>
        <rFont val="Arial"/>
        <family val="2"/>
        <charset val="162"/>
      </rPr>
      <t xml:space="preserve"> = 6 s )</t>
    </r>
  </si>
  <si>
    <t>TB</t>
  </si>
  <si>
    <t>TA</t>
  </si>
  <si>
    <r>
      <t>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 </t>
    </r>
  </si>
  <si>
    <t>grafikte periyot artımı =</t>
  </si>
  <si>
    <t>Dikkat sadece sarı hücrelere data girilecek</t>
  </si>
  <si>
    <t>4) Çok kalın ( &gt; 35m ) yumuşak veya orta katı killer</t>
  </si>
  <si>
    <t>sn</t>
  </si>
  <si>
    <r>
      <t>3) Toplam kalınlığı 8 metreden fazla olan yüksek plastisiteli ( P</t>
    </r>
    <r>
      <rPr>
        <i/>
        <sz val="8"/>
        <color theme="1"/>
        <rFont val="Symbol"/>
        <family val="1"/>
        <charset val="2"/>
      </rPr>
      <t>I</t>
    </r>
    <r>
      <rPr>
        <i/>
        <sz val="8"/>
        <color theme="1"/>
        <rFont val="Arial"/>
        <family val="2"/>
        <charset val="162"/>
      </rPr>
      <t xml:space="preserve"> &gt; 50 ) killer,</t>
    </r>
  </si>
  <si>
    <t>T (sn)</t>
  </si>
  <si>
    <r>
      <t xml:space="preserve">Dayanım Fazlalığı Katsayısı   </t>
    </r>
    <r>
      <rPr>
        <b/>
        <sz val="8"/>
        <color theme="1"/>
        <rFont val="Arial"/>
        <family val="2"/>
        <charset val="162"/>
      </rPr>
      <t>D =</t>
    </r>
  </si>
  <si>
    <r>
      <t xml:space="preserve">Gevşek kum, çakıl veya yumuşak - katı kil tabakaları veya </t>
    </r>
    <r>
      <rPr>
        <i/>
        <sz val="8"/>
        <color theme="1"/>
        <rFont val="Arial"/>
        <family val="2"/>
        <charset val="162"/>
      </rPr>
      <t>P</t>
    </r>
    <r>
      <rPr>
        <i/>
        <sz val="8"/>
        <color theme="1"/>
        <rFont val="Symbol"/>
        <family val="1"/>
        <charset val="2"/>
      </rPr>
      <t>I</t>
    </r>
    <r>
      <rPr>
        <sz val="8"/>
        <color theme="1"/>
        <rFont val="Symbol"/>
        <family val="1"/>
        <charset val="2"/>
      </rPr>
      <t xml:space="preserve"> </t>
    </r>
    <r>
      <rPr>
        <sz val="8"/>
        <color theme="1"/>
        <rFont val="Arial"/>
        <family val="2"/>
        <charset val="162"/>
      </rPr>
      <t>&gt;20 ve w&gt;%40 koşullarını sağlayan toplamda 3 metreden daha kalın yumuşak kil tabakası (cu &lt; 25 kPa ) içeren profiller</t>
    </r>
  </si>
  <si>
    <t>m/sn²</t>
  </si>
  <si>
    <r>
      <t>Deprem yükü azaltma katsayısı  R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>(T)</t>
    </r>
  </si>
  <si>
    <r>
      <t>( T &gt; T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)    için     R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(T) = R / </t>
    </r>
    <r>
      <rPr>
        <sz val="8"/>
        <color theme="1"/>
        <rFont val="Symbol"/>
        <family val="1"/>
        <charset val="2"/>
      </rPr>
      <t>I</t>
    </r>
  </si>
  <si>
    <r>
      <t>( T =&lt; T</t>
    </r>
    <r>
      <rPr>
        <vertAlign val="subscript"/>
        <sz val="8"/>
        <color theme="1"/>
        <rFont val="Arial"/>
        <family val="2"/>
        <charset val="162"/>
      </rPr>
      <t>B</t>
    </r>
    <r>
      <rPr>
        <sz val="8"/>
        <color theme="1"/>
        <rFont val="Arial"/>
        <family val="2"/>
        <charset val="162"/>
      </rPr>
      <t xml:space="preserve"> )    için     R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(T) = D + ( R / </t>
    </r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Arial"/>
        <family val="2"/>
        <charset val="162"/>
      </rPr>
      <t>- D ) * T / T</t>
    </r>
    <r>
      <rPr>
        <vertAlign val="subscript"/>
        <sz val="8"/>
        <color theme="1"/>
        <rFont val="Arial"/>
        <family val="2"/>
        <charset val="162"/>
      </rPr>
      <t>B</t>
    </r>
  </si>
  <si>
    <r>
      <t>R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( T ) </t>
    </r>
  </si>
  <si>
    <t>( TBDY-2018 tablo 4.1 )</t>
  </si>
  <si>
    <t>( TBDY-2018 tablo 3.1 )</t>
  </si>
  <si>
    <r>
      <t>g *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( T ) / R</t>
    </r>
    <r>
      <rPr>
        <vertAlign val="subscript"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>(T)</t>
    </r>
  </si>
  <si>
    <r>
      <t xml:space="preserve">yerçekimi ivmesi   </t>
    </r>
    <r>
      <rPr>
        <b/>
        <sz val="8"/>
        <rFont val="Arial"/>
        <family val="2"/>
        <charset val="162"/>
      </rPr>
      <t xml:space="preserve"> g =</t>
    </r>
  </si>
  <si>
    <t>Bu hesap Prof.Dr.Kutlu Darılmaz " Örneklerle SAP 2000 V20 " adlı kitabından yararlanılmıştır.(2018 Birsen Yayınevi)</t>
  </si>
  <si>
    <r>
      <t xml:space="preserve">Taşıyıcı Sistem Davranışı Katsayısı    </t>
    </r>
    <r>
      <rPr>
        <b/>
        <sz val="8"/>
        <color theme="1"/>
        <rFont val="Arial"/>
        <family val="2"/>
        <charset val="162"/>
      </rPr>
      <t>R =</t>
    </r>
  </si>
  <si>
    <r>
      <t xml:space="preserve">Bina önem katsayısı     </t>
    </r>
    <r>
      <rPr>
        <b/>
        <sz val="8"/>
        <color theme="1"/>
        <rFont val="Symbol"/>
        <family val="1"/>
        <charset val="2"/>
      </rPr>
      <t>I</t>
    </r>
    <r>
      <rPr>
        <b/>
        <sz val="8"/>
        <color theme="1"/>
        <rFont val="Arial"/>
        <family val="2"/>
        <charset val="162"/>
      </rPr>
      <t xml:space="preserve"> =</t>
    </r>
  </si>
  <si>
    <t>Yerdeğiştirme</t>
  </si>
  <si>
    <r>
      <t>S</t>
    </r>
    <r>
      <rPr>
        <vertAlign val="subscript"/>
        <sz val="8"/>
        <color theme="1"/>
        <rFont val="Arial"/>
        <family val="2"/>
        <charset val="162"/>
      </rPr>
      <t>de</t>
    </r>
    <r>
      <rPr>
        <sz val="8"/>
        <color theme="1"/>
        <rFont val="Arial"/>
        <family val="2"/>
        <charset val="162"/>
      </rPr>
      <t>(T)= S</t>
    </r>
    <r>
      <rPr>
        <vertAlign val="subscript"/>
        <sz val="8"/>
        <color theme="1"/>
        <rFont val="Arial"/>
        <family val="2"/>
        <charset val="162"/>
      </rPr>
      <t>ae</t>
    </r>
    <r>
      <rPr>
        <sz val="8"/>
        <color theme="1"/>
        <rFont val="Arial"/>
        <family val="2"/>
        <charset val="162"/>
      </rPr>
      <t xml:space="preserve"> * ( T / 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) )²</t>
    </r>
  </si>
  <si>
    <r>
      <rPr>
        <b/>
        <sz val="12"/>
        <color theme="7" tint="-0.499984740745262"/>
        <rFont val="Arial"/>
        <family val="2"/>
        <charset val="162"/>
      </rPr>
      <t>TBDY-2018 YATAY ELASTİK TASARIM SPEKTRUMU , DEPREM YÜKÜ AZALTMA VE YERDEĞİŞTİRME GRAFİĞİ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</si>
  <si>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t>S</t>
    </r>
    <r>
      <rPr>
        <vertAlign val="subscript"/>
        <sz val="8"/>
        <color theme="1"/>
        <rFont val="Arial"/>
        <family val="2"/>
        <charset val="162"/>
      </rPr>
      <t>de</t>
    </r>
    <r>
      <rPr>
        <sz val="8"/>
        <color theme="1"/>
        <rFont val="Arial"/>
        <family val="2"/>
        <charset val="162"/>
      </rPr>
      <t xml:space="preserve"> ( T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</si>
</sst>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"/>
    <numFmt numFmtId="165" formatCode="0.000"/>
    <numFmt numFmtId="166" formatCode="0.00000"/>
  </numFmts>
  <fonts count="17">
    <font>
      <sz val="8"/>
      <color theme="1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i/>
      <sz val="8"/>
      <color theme="1"/>
      <name val="Arial"/>
      <family val="2"/>
      <charset val="162"/>
    </font>
    <font>
      <sz val="8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theme="1"/>
      <name val="Symbol"/>
      <family val="1"/>
      <charset val="2"/>
    </font>
    <font>
      <i/>
      <sz val="8"/>
      <color theme="1"/>
      <name val="Symbol"/>
      <family val="1"/>
      <charset val="2"/>
    </font>
    <font>
      <sz val="8"/>
      <color theme="0"/>
      <name val="Arial"/>
      <family val="2"/>
      <charset val="162"/>
    </font>
    <font>
      <sz val="7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8"/>
      <color theme="1"/>
      <name val="Arial"/>
      <family val="1"/>
      <charset val="162"/>
    </font>
    <font>
      <b/>
      <sz val="8"/>
      <color theme="1"/>
      <name val="Symbol"/>
      <family val="1"/>
      <charset val="2"/>
    </font>
    <font>
      <sz val="8"/>
      <name val="Arial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165" fontId="0" fillId="0" borderId="0" xfId="0" applyNumberForma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 shrinkToFit="1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66" fontId="4" fillId="0" borderId="2" xfId="0" applyNumberFormat="1" applyFont="1" applyBorder="1" applyAlignment="1" applyProtection="1">
      <alignment horizontal="center" vertical="center"/>
      <protection hidden="1"/>
    </xf>
    <xf numFmtId="166" fontId="4" fillId="0" borderId="3" xfId="0" applyNumberFormat="1" applyFont="1" applyBorder="1" applyAlignment="1" applyProtection="1">
      <alignment horizontal="center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166" fontId="4" fillId="0" borderId="10" xfId="0" applyNumberFormat="1" applyFont="1" applyBorder="1" applyAlignment="1" applyProtection="1">
      <alignment horizontal="center" vertical="center"/>
      <protection hidden="1"/>
    </xf>
    <xf numFmtId="166" fontId="4" fillId="0" borderId="11" xfId="0" applyNumberFormat="1" applyFont="1" applyBorder="1" applyAlignment="1" applyProtection="1">
      <alignment horizontal="center" vertical="center"/>
      <protection hidden="1"/>
    </xf>
    <xf numFmtId="166" fontId="4" fillId="0" borderId="12" xfId="0" applyNumberFormat="1" applyFont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6" xfId="0" quotePrefix="1" applyBorder="1" applyAlignment="1" applyProtection="1">
      <alignment horizontal="center" vertical="center"/>
      <protection hidden="1"/>
    </xf>
    <xf numFmtId="0" fontId="0" fillId="0" borderId="2" xfId="0" quotePrefix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0" fillId="0" borderId="5" xfId="0" quotePrefix="1" applyBorder="1" applyAlignment="1" applyProtection="1">
      <alignment horizontal="center" vertical="center"/>
      <protection hidden="1"/>
    </xf>
    <xf numFmtId="0" fontId="0" fillId="0" borderId="10" xfId="0" quotePrefix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Yatay Elastik Tasarım Spektrumu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Sae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Sheet1!$M$87:$M$757</c:f>
              <c:numCache>
                <c:formatCode>General</c:formatCode>
                <c:ptCount val="67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0.02</c:v>
                </c:pt>
                <c:pt idx="6">
                  <c:v>2.4E-2</c:v>
                </c:pt>
                <c:pt idx="7">
                  <c:v>2.8000000000000001E-2</c:v>
                </c:pt>
                <c:pt idx="8">
                  <c:v>3.2000000000000001E-2</c:v>
                </c:pt>
                <c:pt idx="9">
                  <c:v>3.6000000000000004E-2</c:v>
                </c:pt>
                <c:pt idx="10">
                  <c:v>4.0000000000000008E-2</c:v>
                </c:pt>
                <c:pt idx="11">
                  <c:v>4.4000000000000011E-2</c:v>
                </c:pt>
                <c:pt idx="12">
                  <c:v>4.8000000000000015E-2</c:v>
                </c:pt>
                <c:pt idx="13">
                  <c:v>5.2000000000000018E-2</c:v>
                </c:pt>
                <c:pt idx="14">
                  <c:v>5.6000000000000022E-2</c:v>
                </c:pt>
                <c:pt idx="15">
                  <c:v>6.0000000000000026E-2</c:v>
                </c:pt>
                <c:pt idx="16">
                  <c:v>6.4000000000000029E-2</c:v>
                </c:pt>
                <c:pt idx="17">
                  <c:v>6.8204868154158216E-2</c:v>
                </c:pt>
                <c:pt idx="18">
                  <c:v>7.2000000000000036E-2</c:v>
                </c:pt>
                <c:pt idx="19">
                  <c:v>7.600000000000004E-2</c:v>
                </c:pt>
                <c:pt idx="20">
                  <c:v>8.0000000000000043E-2</c:v>
                </c:pt>
                <c:pt idx="21">
                  <c:v>8.4000000000000047E-2</c:v>
                </c:pt>
                <c:pt idx="22">
                  <c:v>8.800000000000005E-2</c:v>
                </c:pt>
                <c:pt idx="23">
                  <c:v>9.2000000000000054E-2</c:v>
                </c:pt>
                <c:pt idx="24">
                  <c:v>9.6000000000000058E-2</c:v>
                </c:pt>
                <c:pt idx="25">
                  <c:v>0.10000000000000006</c:v>
                </c:pt>
                <c:pt idx="26">
                  <c:v>0.10400000000000006</c:v>
                </c:pt>
                <c:pt idx="27">
                  <c:v>0.10800000000000007</c:v>
                </c:pt>
                <c:pt idx="28">
                  <c:v>0.11200000000000007</c:v>
                </c:pt>
                <c:pt idx="29">
                  <c:v>0.11600000000000008</c:v>
                </c:pt>
                <c:pt idx="30">
                  <c:v>0.12000000000000008</c:v>
                </c:pt>
                <c:pt idx="31">
                  <c:v>0.12400000000000008</c:v>
                </c:pt>
                <c:pt idx="32">
                  <c:v>0.12800000000000009</c:v>
                </c:pt>
                <c:pt idx="33">
                  <c:v>0.13200000000000009</c:v>
                </c:pt>
                <c:pt idx="34">
                  <c:v>0.13600000000000009</c:v>
                </c:pt>
                <c:pt idx="35">
                  <c:v>0.1400000000000001</c:v>
                </c:pt>
                <c:pt idx="36">
                  <c:v>0.1440000000000001</c:v>
                </c:pt>
                <c:pt idx="37">
                  <c:v>0.1480000000000001</c:v>
                </c:pt>
                <c:pt idx="38">
                  <c:v>0.15200000000000011</c:v>
                </c:pt>
                <c:pt idx="39">
                  <c:v>0.15600000000000011</c:v>
                </c:pt>
                <c:pt idx="40">
                  <c:v>0.16000000000000011</c:v>
                </c:pt>
                <c:pt idx="41">
                  <c:v>0.16400000000000012</c:v>
                </c:pt>
                <c:pt idx="42">
                  <c:v>0.16800000000000012</c:v>
                </c:pt>
                <c:pt idx="43">
                  <c:v>0.17200000000000013</c:v>
                </c:pt>
                <c:pt idx="44">
                  <c:v>0.17600000000000013</c:v>
                </c:pt>
                <c:pt idx="45">
                  <c:v>0.18000000000000013</c:v>
                </c:pt>
                <c:pt idx="46">
                  <c:v>0.18400000000000014</c:v>
                </c:pt>
                <c:pt idx="47">
                  <c:v>0.18800000000000014</c:v>
                </c:pt>
                <c:pt idx="48">
                  <c:v>0.19200000000000014</c:v>
                </c:pt>
                <c:pt idx="49">
                  <c:v>0.19600000000000015</c:v>
                </c:pt>
                <c:pt idx="50">
                  <c:v>0.20000000000000015</c:v>
                </c:pt>
                <c:pt idx="51">
                  <c:v>0.20400000000000015</c:v>
                </c:pt>
                <c:pt idx="52">
                  <c:v>0.20800000000000016</c:v>
                </c:pt>
                <c:pt idx="53">
                  <c:v>0.21200000000000016</c:v>
                </c:pt>
                <c:pt idx="54">
                  <c:v>0.21600000000000016</c:v>
                </c:pt>
                <c:pt idx="55">
                  <c:v>0.22000000000000017</c:v>
                </c:pt>
                <c:pt idx="56">
                  <c:v>0.22400000000000017</c:v>
                </c:pt>
                <c:pt idx="57">
                  <c:v>0.22800000000000017</c:v>
                </c:pt>
                <c:pt idx="58">
                  <c:v>0.23200000000000018</c:v>
                </c:pt>
                <c:pt idx="59">
                  <c:v>0.23600000000000018</c:v>
                </c:pt>
                <c:pt idx="60">
                  <c:v>0.24000000000000019</c:v>
                </c:pt>
                <c:pt idx="61">
                  <c:v>0.24400000000000019</c:v>
                </c:pt>
                <c:pt idx="62">
                  <c:v>0.24800000000000019</c:v>
                </c:pt>
                <c:pt idx="63">
                  <c:v>0.25200000000000017</c:v>
                </c:pt>
                <c:pt idx="64">
                  <c:v>0.25600000000000017</c:v>
                </c:pt>
                <c:pt idx="65">
                  <c:v>0.26000000000000018</c:v>
                </c:pt>
                <c:pt idx="66">
                  <c:v>0.26400000000000018</c:v>
                </c:pt>
                <c:pt idx="67">
                  <c:v>0.26800000000000018</c:v>
                </c:pt>
                <c:pt idx="68">
                  <c:v>0.27200000000000019</c:v>
                </c:pt>
                <c:pt idx="69">
                  <c:v>0.27600000000000019</c:v>
                </c:pt>
                <c:pt idx="70">
                  <c:v>0.28000000000000019</c:v>
                </c:pt>
                <c:pt idx="71">
                  <c:v>0.2840000000000002</c:v>
                </c:pt>
                <c:pt idx="72">
                  <c:v>0.2880000000000002</c:v>
                </c:pt>
                <c:pt idx="73">
                  <c:v>0.2920000000000002</c:v>
                </c:pt>
                <c:pt idx="74">
                  <c:v>0.29600000000000021</c:v>
                </c:pt>
                <c:pt idx="75">
                  <c:v>0.30000000000000021</c:v>
                </c:pt>
                <c:pt idx="76">
                  <c:v>0.30400000000000021</c:v>
                </c:pt>
                <c:pt idx="77">
                  <c:v>0.30800000000000022</c:v>
                </c:pt>
                <c:pt idx="78">
                  <c:v>0.31200000000000022</c:v>
                </c:pt>
                <c:pt idx="79">
                  <c:v>0.31600000000000023</c:v>
                </c:pt>
                <c:pt idx="80">
                  <c:v>0.32000000000000023</c:v>
                </c:pt>
                <c:pt idx="81">
                  <c:v>0.32400000000000023</c:v>
                </c:pt>
                <c:pt idx="82">
                  <c:v>0.32800000000000024</c:v>
                </c:pt>
                <c:pt idx="83">
                  <c:v>0.33200000000000024</c:v>
                </c:pt>
                <c:pt idx="84">
                  <c:v>0.33600000000000024</c:v>
                </c:pt>
                <c:pt idx="85">
                  <c:v>0.34102434077079108</c:v>
                </c:pt>
                <c:pt idx="86">
                  <c:v>0.34400000000000025</c:v>
                </c:pt>
                <c:pt idx="87">
                  <c:v>0.34800000000000025</c:v>
                </c:pt>
                <c:pt idx="88">
                  <c:v>0.35200000000000026</c:v>
                </c:pt>
                <c:pt idx="89">
                  <c:v>0.35600000000000026</c:v>
                </c:pt>
                <c:pt idx="90">
                  <c:v>0.36000000000000026</c:v>
                </c:pt>
                <c:pt idx="91">
                  <c:v>0.36400000000000027</c:v>
                </c:pt>
                <c:pt idx="92">
                  <c:v>0.36800000000000027</c:v>
                </c:pt>
                <c:pt idx="93">
                  <c:v>0.37200000000000027</c:v>
                </c:pt>
                <c:pt idx="94">
                  <c:v>0.37600000000000028</c:v>
                </c:pt>
                <c:pt idx="95">
                  <c:v>0.38000000000000028</c:v>
                </c:pt>
                <c:pt idx="96">
                  <c:v>0.38400000000000029</c:v>
                </c:pt>
                <c:pt idx="97">
                  <c:v>0.38800000000000029</c:v>
                </c:pt>
                <c:pt idx="98">
                  <c:v>0.39200000000000029</c:v>
                </c:pt>
                <c:pt idx="99">
                  <c:v>0.3960000000000003</c:v>
                </c:pt>
                <c:pt idx="100">
                  <c:v>0.4000000000000003</c:v>
                </c:pt>
                <c:pt idx="101">
                  <c:v>0.4040000000000003</c:v>
                </c:pt>
                <c:pt idx="102">
                  <c:v>0.40800000000000031</c:v>
                </c:pt>
                <c:pt idx="103">
                  <c:v>0.41200000000000031</c:v>
                </c:pt>
                <c:pt idx="104">
                  <c:v>0.41600000000000031</c:v>
                </c:pt>
                <c:pt idx="105">
                  <c:v>0.42000000000000032</c:v>
                </c:pt>
                <c:pt idx="106">
                  <c:v>0.42400000000000032</c:v>
                </c:pt>
                <c:pt idx="107">
                  <c:v>0.42800000000000032</c:v>
                </c:pt>
                <c:pt idx="108">
                  <c:v>0.43200000000000033</c:v>
                </c:pt>
                <c:pt idx="109">
                  <c:v>0.43600000000000033</c:v>
                </c:pt>
                <c:pt idx="110">
                  <c:v>0.44000000000000034</c:v>
                </c:pt>
                <c:pt idx="111">
                  <c:v>0.44400000000000034</c:v>
                </c:pt>
                <c:pt idx="112">
                  <c:v>0.44800000000000034</c:v>
                </c:pt>
                <c:pt idx="113">
                  <c:v>0.45200000000000035</c:v>
                </c:pt>
                <c:pt idx="114">
                  <c:v>0.45600000000000035</c:v>
                </c:pt>
                <c:pt idx="115">
                  <c:v>0.46000000000000035</c:v>
                </c:pt>
                <c:pt idx="116">
                  <c:v>0.46400000000000036</c:v>
                </c:pt>
                <c:pt idx="117">
                  <c:v>0.46800000000000036</c:v>
                </c:pt>
                <c:pt idx="118">
                  <c:v>0.47200000000000036</c:v>
                </c:pt>
                <c:pt idx="119">
                  <c:v>0.47600000000000037</c:v>
                </c:pt>
                <c:pt idx="120">
                  <c:v>0.48000000000000037</c:v>
                </c:pt>
                <c:pt idx="121">
                  <c:v>0.48400000000000037</c:v>
                </c:pt>
                <c:pt idx="122">
                  <c:v>0.48800000000000038</c:v>
                </c:pt>
                <c:pt idx="123">
                  <c:v>0.49200000000000038</c:v>
                </c:pt>
                <c:pt idx="124">
                  <c:v>0.49600000000000039</c:v>
                </c:pt>
                <c:pt idx="125">
                  <c:v>0.50000000000000033</c:v>
                </c:pt>
                <c:pt idx="126">
                  <c:v>0.50400000000000034</c:v>
                </c:pt>
                <c:pt idx="127">
                  <c:v>0.50800000000000034</c:v>
                </c:pt>
                <c:pt idx="128">
                  <c:v>0.51200000000000034</c:v>
                </c:pt>
                <c:pt idx="129">
                  <c:v>0.51600000000000035</c:v>
                </c:pt>
                <c:pt idx="130">
                  <c:v>0.52000000000000035</c:v>
                </c:pt>
                <c:pt idx="131">
                  <c:v>0.52400000000000035</c:v>
                </c:pt>
                <c:pt idx="132">
                  <c:v>0.52800000000000036</c:v>
                </c:pt>
                <c:pt idx="133">
                  <c:v>0.53200000000000036</c:v>
                </c:pt>
                <c:pt idx="134">
                  <c:v>0.53600000000000037</c:v>
                </c:pt>
                <c:pt idx="135">
                  <c:v>0.54000000000000037</c:v>
                </c:pt>
                <c:pt idx="136">
                  <c:v>0.54400000000000037</c:v>
                </c:pt>
                <c:pt idx="137">
                  <c:v>0.54800000000000038</c:v>
                </c:pt>
                <c:pt idx="138">
                  <c:v>0.55200000000000038</c:v>
                </c:pt>
                <c:pt idx="139">
                  <c:v>0.55600000000000038</c:v>
                </c:pt>
                <c:pt idx="140">
                  <c:v>0.56000000000000039</c:v>
                </c:pt>
                <c:pt idx="141">
                  <c:v>0.56400000000000039</c:v>
                </c:pt>
                <c:pt idx="142">
                  <c:v>0.56800000000000039</c:v>
                </c:pt>
                <c:pt idx="143">
                  <c:v>0.5720000000000004</c:v>
                </c:pt>
                <c:pt idx="144">
                  <c:v>0.5760000000000004</c:v>
                </c:pt>
                <c:pt idx="145">
                  <c:v>0.5800000000000004</c:v>
                </c:pt>
                <c:pt idx="146">
                  <c:v>0.58400000000000041</c:v>
                </c:pt>
                <c:pt idx="147">
                  <c:v>0.58800000000000041</c:v>
                </c:pt>
                <c:pt idx="148">
                  <c:v>0.59200000000000041</c:v>
                </c:pt>
                <c:pt idx="149">
                  <c:v>0.59600000000000042</c:v>
                </c:pt>
                <c:pt idx="150">
                  <c:v>0.60000000000000042</c:v>
                </c:pt>
                <c:pt idx="151">
                  <c:v>0.60400000000000043</c:v>
                </c:pt>
                <c:pt idx="152">
                  <c:v>0.60800000000000043</c:v>
                </c:pt>
                <c:pt idx="153">
                  <c:v>0.61200000000000043</c:v>
                </c:pt>
                <c:pt idx="154">
                  <c:v>0.61600000000000044</c:v>
                </c:pt>
                <c:pt idx="155">
                  <c:v>0.62000000000000044</c:v>
                </c:pt>
                <c:pt idx="156">
                  <c:v>0.62400000000000044</c:v>
                </c:pt>
                <c:pt idx="157">
                  <c:v>0.62800000000000045</c:v>
                </c:pt>
                <c:pt idx="158">
                  <c:v>0.63200000000000045</c:v>
                </c:pt>
                <c:pt idx="159">
                  <c:v>0.63600000000000045</c:v>
                </c:pt>
                <c:pt idx="160">
                  <c:v>0.64000000000000046</c:v>
                </c:pt>
                <c:pt idx="161">
                  <c:v>0.64400000000000046</c:v>
                </c:pt>
                <c:pt idx="162">
                  <c:v>0.64800000000000046</c:v>
                </c:pt>
                <c:pt idx="163">
                  <c:v>0.65200000000000047</c:v>
                </c:pt>
                <c:pt idx="164">
                  <c:v>0.65600000000000047</c:v>
                </c:pt>
                <c:pt idx="165">
                  <c:v>0.66000000000000048</c:v>
                </c:pt>
                <c:pt idx="166">
                  <c:v>0.66400000000000048</c:v>
                </c:pt>
                <c:pt idx="167">
                  <c:v>0.66800000000000048</c:v>
                </c:pt>
                <c:pt idx="168">
                  <c:v>0.67200000000000049</c:v>
                </c:pt>
                <c:pt idx="169">
                  <c:v>0.67600000000000049</c:v>
                </c:pt>
                <c:pt idx="170">
                  <c:v>0.68000000000000049</c:v>
                </c:pt>
                <c:pt idx="171">
                  <c:v>0.6840000000000005</c:v>
                </c:pt>
                <c:pt idx="172">
                  <c:v>0.6880000000000005</c:v>
                </c:pt>
                <c:pt idx="173">
                  <c:v>0.6920000000000005</c:v>
                </c:pt>
                <c:pt idx="174">
                  <c:v>0.69600000000000051</c:v>
                </c:pt>
                <c:pt idx="175">
                  <c:v>0.70000000000000051</c:v>
                </c:pt>
                <c:pt idx="176">
                  <c:v>0.70400000000000051</c:v>
                </c:pt>
                <c:pt idx="177">
                  <c:v>0.70800000000000052</c:v>
                </c:pt>
                <c:pt idx="178">
                  <c:v>0.71200000000000052</c:v>
                </c:pt>
                <c:pt idx="179">
                  <c:v>0.71600000000000052</c:v>
                </c:pt>
                <c:pt idx="180">
                  <c:v>0.72000000000000053</c:v>
                </c:pt>
                <c:pt idx="181">
                  <c:v>0.72400000000000053</c:v>
                </c:pt>
                <c:pt idx="182">
                  <c:v>0.72800000000000054</c:v>
                </c:pt>
                <c:pt idx="183">
                  <c:v>0.73200000000000054</c:v>
                </c:pt>
                <c:pt idx="184">
                  <c:v>0.73600000000000054</c:v>
                </c:pt>
                <c:pt idx="185">
                  <c:v>0.74000000000000055</c:v>
                </c:pt>
                <c:pt idx="186">
                  <c:v>0.74400000000000055</c:v>
                </c:pt>
                <c:pt idx="187">
                  <c:v>0.74800000000000055</c:v>
                </c:pt>
                <c:pt idx="188">
                  <c:v>0.75200000000000056</c:v>
                </c:pt>
                <c:pt idx="189">
                  <c:v>0.75600000000000056</c:v>
                </c:pt>
                <c:pt idx="190">
                  <c:v>0.76000000000000056</c:v>
                </c:pt>
                <c:pt idx="191">
                  <c:v>0.76400000000000057</c:v>
                </c:pt>
                <c:pt idx="192">
                  <c:v>0.76800000000000057</c:v>
                </c:pt>
                <c:pt idx="193">
                  <c:v>0.77200000000000057</c:v>
                </c:pt>
                <c:pt idx="194">
                  <c:v>0.77600000000000058</c:v>
                </c:pt>
                <c:pt idx="195">
                  <c:v>0.78000000000000058</c:v>
                </c:pt>
                <c:pt idx="196">
                  <c:v>0.78400000000000059</c:v>
                </c:pt>
                <c:pt idx="197">
                  <c:v>0.78800000000000059</c:v>
                </c:pt>
                <c:pt idx="198">
                  <c:v>0.79200000000000059</c:v>
                </c:pt>
                <c:pt idx="199">
                  <c:v>0.7960000000000006</c:v>
                </c:pt>
                <c:pt idx="200">
                  <c:v>0.8000000000000006</c:v>
                </c:pt>
                <c:pt idx="201">
                  <c:v>0.8040000000000006</c:v>
                </c:pt>
                <c:pt idx="202">
                  <c:v>0.80800000000000061</c:v>
                </c:pt>
                <c:pt idx="203">
                  <c:v>0.81200000000000061</c:v>
                </c:pt>
                <c:pt idx="204">
                  <c:v>0.81600000000000061</c:v>
                </c:pt>
                <c:pt idx="205">
                  <c:v>0.82000000000000062</c:v>
                </c:pt>
                <c:pt idx="206">
                  <c:v>0.82400000000000062</c:v>
                </c:pt>
                <c:pt idx="207">
                  <c:v>0.82800000000000062</c:v>
                </c:pt>
                <c:pt idx="208">
                  <c:v>0.83200000000000063</c:v>
                </c:pt>
                <c:pt idx="209">
                  <c:v>0.83600000000000063</c:v>
                </c:pt>
                <c:pt idx="210">
                  <c:v>0.84000000000000064</c:v>
                </c:pt>
                <c:pt idx="211">
                  <c:v>0.84400000000000064</c:v>
                </c:pt>
                <c:pt idx="212">
                  <c:v>0.84800000000000064</c:v>
                </c:pt>
                <c:pt idx="213">
                  <c:v>0.85200000000000065</c:v>
                </c:pt>
                <c:pt idx="214">
                  <c:v>0.85600000000000065</c:v>
                </c:pt>
                <c:pt idx="215">
                  <c:v>0.86000000000000065</c:v>
                </c:pt>
                <c:pt idx="216">
                  <c:v>0.86400000000000066</c:v>
                </c:pt>
                <c:pt idx="217">
                  <c:v>0.86800000000000066</c:v>
                </c:pt>
                <c:pt idx="218">
                  <c:v>0.87200000000000066</c:v>
                </c:pt>
                <c:pt idx="219">
                  <c:v>0.87600000000000067</c:v>
                </c:pt>
                <c:pt idx="220">
                  <c:v>0.88000000000000067</c:v>
                </c:pt>
                <c:pt idx="221">
                  <c:v>0.88400000000000067</c:v>
                </c:pt>
                <c:pt idx="222">
                  <c:v>0.88800000000000068</c:v>
                </c:pt>
                <c:pt idx="223">
                  <c:v>0.89200000000000068</c:v>
                </c:pt>
                <c:pt idx="224">
                  <c:v>0.89600000000000068</c:v>
                </c:pt>
                <c:pt idx="225">
                  <c:v>0.90000000000000069</c:v>
                </c:pt>
                <c:pt idx="226">
                  <c:v>0.90400000000000069</c:v>
                </c:pt>
                <c:pt idx="227">
                  <c:v>0.9080000000000007</c:v>
                </c:pt>
                <c:pt idx="228">
                  <c:v>0.9120000000000007</c:v>
                </c:pt>
                <c:pt idx="229">
                  <c:v>0.9160000000000007</c:v>
                </c:pt>
                <c:pt idx="230">
                  <c:v>0.92000000000000071</c:v>
                </c:pt>
                <c:pt idx="231">
                  <c:v>0.92400000000000071</c:v>
                </c:pt>
                <c:pt idx="232">
                  <c:v>0.92800000000000071</c:v>
                </c:pt>
                <c:pt idx="233">
                  <c:v>0.93200000000000072</c:v>
                </c:pt>
                <c:pt idx="234">
                  <c:v>0.93600000000000072</c:v>
                </c:pt>
                <c:pt idx="235">
                  <c:v>0.94000000000000072</c:v>
                </c:pt>
                <c:pt idx="236">
                  <c:v>0.94400000000000073</c:v>
                </c:pt>
                <c:pt idx="237">
                  <c:v>0.94800000000000073</c:v>
                </c:pt>
                <c:pt idx="238">
                  <c:v>0.95200000000000073</c:v>
                </c:pt>
                <c:pt idx="239">
                  <c:v>0.95600000000000074</c:v>
                </c:pt>
                <c:pt idx="240">
                  <c:v>0.96000000000000074</c:v>
                </c:pt>
                <c:pt idx="241">
                  <c:v>0.96400000000000075</c:v>
                </c:pt>
                <c:pt idx="242">
                  <c:v>0.96800000000000075</c:v>
                </c:pt>
                <c:pt idx="243">
                  <c:v>0.97200000000000075</c:v>
                </c:pt>
                <c:pt idx="244">
                  <c:v>0.97600000000000076</c:v>
                </c:pt>
                <c:pt idx="245">
                  <c:v>0.98000000000000076</c:v>
                </c:pt>
                <c:pt idx="246">
                  <c:v>0.98400000000000076</c:v>
                </c:pt>
                <c:pt idx="247">
                  <c:v>0.98800000000000077</c:v>
                </c:pt>
                <c:pt idx="248">
                  <c:v>0.99200000000000077</c:v>
                </c:pt>
                <c:pt idx="249">
                  <c:v>0.99600000000000077</c:v>
                </c:pt>
                <c:pt idx="250">
                  <c:v>1</c:v>
                </c:pt>
                <c:pt idx="251">
                  <c:v>1.0040000000000007</c:v>
                </c:pt>
                <c:pt idx="252">
                  <c:v>1.0080000000000007</c:v>
                </c:pt>
                <c:pt idx="253">
                  <c:v>1.0120000000000007</c:v>
                </c:pt>
                <c:pt idx="254">
                  <c:v>1.0160000000000007</c:v>
                </c:pt>
                <c:pt idx="255">
                  <c:v>1.0200000000000007</c:v>
                </c:pt>
                <c:pt idx="256">
                  <c:v>1.0240000000000007</c:v>
                </c:pt>
                <c:pt idx="257">
                  <c:v>1.0280000000000007</c:v>
                </c:pt>
                <c:pt idx="258">
                  <c:v>1.0320000000000007</c:v>
                </c:pt>
                <c:pt idx="259">
                  <c:v>1.0360000000000007</c:v>
                </c:pt>
                <c:pt idx="260">
                  <c:v>1.0400000000000007</c:v>
                </c:pt>
                <c:pt idx="261">
                  <c:v>1.0440000000000007</c:v>
                </c:pt>
                <c:pt idx="262">
                  <c:v>1.0480000000000007</c:v>
                </c:pt>
                <c:pt idx="263">
                  <c:v>1.0520000000000007</c:v>
                </c:pt>
                <c:pt idx="264">
                  <c:v>1.0560000000000007</c:v>
                </c:pt>
                <c:pt idx="265">
                  <c:v>1.0600000000000007</c:v>
                </c:pt>
                <c:pt idx="266">
                  <c:v>1.0640000000000007</c:v>
                </c:pt>
                <c:pt idx="267">
                  <c:v>1.0680000000000007</c:v>
                </c:pt>
                <c:pt idx="268">
                  <c:v>1.0720000000000007</c:v>
                </c:pt>
                <c:pt idx="269">
                  <c:v>1.0760000000000007</c:v>
                </c:pt>
                <c:pt idx="270">
                  <c:v>1.0800000000000007</c:v>
                </c:pt>
                <c:pt idx="271">
                  <c:v>1.0840000000000007</c:v>
                </c:pt>
                <c:pt idx="272">
                  <c:v>1.0880000000000007</c:v>
                </c:pt>
                <c:pt idx="273">
                  <c:v>1.0920000000000007</c:v>
                </c:pt>
                <c:pt idx="274">
                  <c:v>1.0960000000000008</c:v>
                </c:pt>
                <c:pt idx="275">
                  <c:v>1.1000000000000008</c:v>
                </c:pt>
                <c:pt idx="276">
                  <c:v>1.1040000000000008</c:v>
                </c:pt>
                <c:pt idx="277">
                  <c:v>1.1080000000000008</c:v>
                </c:pt>
                <c:pt idx="278">
                  <c:v>1.1120000000000008</c:v>
                </c:pt>
                <c:pt idx="279">
                  <c:v>1.1160000000000008</c:v>
                </c:pt>
                <c:pt idx="280">
                  <c:v>1.1200000000000008</c:v>
                </c:pt>
                <c:pt idx="281">
                  <c:v>1.1240000000000008</c:v>
                </c:pt>
                <c:pt idx="282">
                  <c:v>1.1280000000000008</c:v>
                </c:pt>
                <c:pt idx="283">
                  <c:v>1.1320000000000008</c:v>
                </c:pt>
                <c:pt idx="284">
                  <c:v>1.1360000000000008</c:v>
                </c:pt>
                <c:pt idx="285">
                  <c:v>1.1400000000000008</c:v>
                </c:pt>
                <c:pt idx="286">
                  <c:v>1.1440000000000008</c:v>
                </c:pt>
                <c:pt idx="287">
                  <c:v>1.1480000000000008</c:v>
                </c:pt>
                <c:pt idx="288">
                  <c:v>1.1520000000000008</c:v>
                </c:pt>
                <c:pt idx="289">
                  <c:v>1.1560000000000008</c:v>
                </c:pt>
                <c:pt idx="290">
                  <c:v>1.1600000000000008</c:v>
                </c:pt>
                <c:pt idx="291">
                  <c:v>1.1640000000000008</c:v>
                </c:pt>
                <c:pt idx="292">
                  <c:v>1.1680000000000008</c:v>
                </c:pt>
                <c:pt idx="293">
                  <c:v>1.1720000000000008</c:v>
                </c:pt>
                <c:pt idx="294">
                  <c:v>1.1760000000000008</c:v>
                </c:pt>
                <c:pt idx="295">
                  <c:v>1.1800000000000008</c:v>
                </c:pt>
                <c:pt idx="296">
                  <c:v>1.1840000000000008</c:v>
                </c:pt>
                <c:pt idx="297">
                  <c:v>1.1880000000000008</c:v>
                </c:pt>
                <c:pt idx="298">
                  <c:v>1.1920000000000008</c:v>
                </c:pt>
                <c:pt idx="299">
                  <c:v>1.1960000000000008</c:v>
                </c:pt>
                <c:pt idx="300">
                  <c:v>1.2000000000000008</c:v>
                </c:pt>
                <c:pt idx="301">
                  <c:v>1.2040000000000008</c:v>
                </c:pt>
                <c:pt idx="302">
                  <c:v>1.2080000000000009</c:v>
                </c:pt>
                <c:pt idx="303">
                  <c:v>1.2120000000000009</c:v>
                </c:pt>
                <c:pt idx="304">
                  <c:v>1.2160000000000009</c:v>
                </c:pt>
                <c:pt idx="305">
                  <c:v>1.2200000000000009</c:v>
                </c:pt>
                <c:pt idx="306">
                  <c:v>1.2240000000000009</c:v>
                </c:pt>
                <c:pt idx="307">
                  <c:v>1.2280000000000009</c:v>
                </c:pt>
                <c:pt idx="308">
                  <c:v>1.2320000000000009</c:v>
                </c:pt>
                <c:pt idx="309">
                  <c:v>1.2360000000000009</c:v>
                </c:pt>
                <c:pt idx="310">
                  <c:v>1.2400000000000009</c:v>
                </c:pt>
                <c:pt idx="311">
                  <c:v>1.2440000000000009</c:v>
                </c:pt>
                <c:pt idx="312">
                  <c:v>1.2480000000000009</c:v>
                </c:pt>
                <c:pt idx="313">
                  <c:v>1.2520000000000009</c:v>
                </c:pt>
                <c:pt idx="314">
                  <c:v>1.2560000000000009</c:v>
                </c:pt>
                <c:pt idx="315">
                  <c:v>1.2600000000000009</c:v>
                </c:pt>
                <c:pt idx="316">
                  <c:v>1.2640000000000009</c:v>
                </c:pt>
                <c:pt idx="317">
                  <c:v>1.2680000000000009</c:v>
                </c:pt>
                <c:pt idx="318">
                  <c:v>1.2720000000000009</c:v>
                </c:pt>
                <c:pt idx="319">
                  <c:v>1.2760000000000009</c:v>
                </c:pt>
                <c:pt idx="320">
                  <c:v>1.2800000000000009</c:v>
                </c:pt>
                <c:pt idx="321">
                  <c:v>1.2840000000000009</c:v>
                </c:pt>
                <c:pt idx="322">
                  <c:v>1.2880000000000009</c:v>
                </c:pt>
                <c:pt idx="323">
                  <c:v>1.2920000000000009</c:v>
                </c:pt>
                <c:pt idx="324">
                  <c:v>1.2960000000000009</c:v>
                </c:pt>
                <c:pt idx="325">
                  <c:v>1.3000000000000009</c:v>
                </c:pt>
                <c:pt idx="326">
                  <c:v>1.3040000000000009</c:v>
                </c:pt>
                <c:pt idx="327">
                  <c:v>1.3080000000000009</c:v>
                </c:pt>
                <c:pt idx="328">
                  <c:v>1.3120000000000009</c:v>
                </c:pt>
                <c:pt idx="329">
                  <c:v>1.3160000000000009</c:v>
                </c:pt>
                <c:pt idx="330">
                  <c:v>1.320000000000001</c:v>
                </c:pt>
                <c:pt idx="331">
                  <c:v>1.324000000000001</c:v>
                </c:pt>
                <c:pt idx="332">
                  <c:v>1.328000000000001</c:v>
                </c:pt>
                <c:pt idx="333">
                  <c:v>1.332000000000001</c:v>
                </c:pt>
                <c:pt idx="334">
                  <c:v>1.336000000000001</c:v>
                </c:pt>
                <c:pt idx="335">
                  <c:v>1.340000000000001</c:v>
                </c:pt>
                <c:pt idx="336">
                  <c:v>1.344000000000001</c:v>
                </c:pt>
                <c:pt idx="337">
                  <c:v>1.348000000000001</c:v>
                </c:pt>
                <c:pt idx="338">
                  <c:v>1.352000000000001</c:v>
                </c:pt>
                <c:pt idx="339">
                  <c:v>1.356000000000001</c:v>
                </c:pt>
                <c:pt idx="340">
                  <c:v>1.360000000000001</c:v>
                </c:pt>
                <c:pt idx="341">
                  <c:v>1.364000000000001</c:v>
                </c:pt>
                <c:pt idx="342">
                  <c:v>1.368000000000001</c:v>
                </c:pt>
                <c:pt idx="343">
                  <c:v>1.372000000000001</c:v>
                </c:pt>
                <c:pt idx="344">
                  <c:v>1.376000000000001</c:v>
                </c:pt>
                <c:pt idx="345">
                  <c:v>1.380000000000001</c:v>
                </c:pt>
                <c:pt idx="346">
                  <c:v>1.384000000000001</c:v>
                </c:pt>
                <c:pt idx="347">
                  <c:v>1.388000000000001</c:v>
                </c:pt>
                <c:pt idx="348">
                  <c:v>1.392000000000001</c:v>
                </c:pt>
                <c:pt idx="349">
                  <c:v>1.396000000000001</c:v>
                </c:pt>
                <c:pt idx="350">
                  <c:v>1.400000000000001</c:v>
                </c:pt>
                <c:pt idx="351">
                  <c:v>1.404000000000001</c:v>
                </c:pt>
                <c:pt idx="352">
                  <c:v>1.408000000000001</c:v>
                </c:pt>
                <c:pt idx="353">
                  <c:v>1.412000000000001</c:v>
                </c:pt>
                <c:pt idx="354">
                  <c:v>1.416000000000001</c:v>
                </c:pt>
                <c:pt idx="355">
                  <c:v>1.420000000000001</c:v>
                </c:pt>
                <c:pt idx="356">
                  <c:v>1.424000000000001</c:v>
                </c:pt>
                <c:pt idx="357">
                  <c:v>1.428000000000001</c:v>
                </c:pt>
                <c:pt idx="358">
                  <c:v>1.432000000000001</c:v>
                </c:pt>
                <c:pt idx="359">
                  <c:v>1.4360000000000011</c:v>
                </c:pt>
                <c:pt idx="360">
                  <c:v>1.4400000000000011</c:v>
                </c:pt>
                <c:pt idx="361">
                  <c:v>1.4440000000000011</c:v>
                </c:pt>
                <c:pt idx="362">
                  <c:v>1.4480000000000011</c:v>
                </c:pt>
                <c:pt idx="363">
                  <c:v>1.4520000000000011</c:v>
                </c:pt>
                <c:pt idx="364">
                  <c:v>1.4560000000000011</c:v>
                </c:pt>
                <c:pt idx="365">
                  <c:v>1.4600000000000011</c:v>
                </c:pt>
                <c:pt idx="366">
                  <c:v>1.4640000000000011</c:v>
                </c:pt>
                <c:pt idx="367">
                  <c:v>1.4680000000000011</c:v>
                </c:pt>
                <c:pt idx="368">
                  <c:v>1.4720000000000011</c:v>
                </c:pt>
                <c:pt idx="369">
                  <c:v>1.4760000000000011</c:v>
                </c:pt>
                <c:pt idx="370">
                  <c:v>1.4800000000000011</c:v>
                </c:pt>
                <c:pt idx="371">
                  <c:v>1.4840000000000011</c:v>
                </c:pt>
                <c:pt idx="372">
                  <c:v>1.4880000000000011</c:v>
                </c:pt>
                <c:pt idx="373">
                  <c:v>1.4920000000000011</c:v>
                </c:pt>
                <c:pt idx="374">
                  <c:v>1.4960000000000011</c:v>
                </c:pt>
                <c:pt idx="375">
                  <c:v>1.5000000000000011</c:v>
                </c:pt>
                <c:pt idx="376">
                  <c:v>1.5040000000000011</c:v>
                </c:pt>
                <c:pt idx="377">
                  <c:v>1.5080000000000011</c:v>
                </c:pt>
                <c:pt idx="378">
                  <c:v>1.5120000000000011</c:v>
                </c:pt>
                <c:pt idx="379">
                  <c:v>1.5160000000000011</c:v>
                </c:pt>
                <c:pt idx="380">
                  <c:v>1.5200000000000011</c:v>
                </c:pt>
                <c:pt idx="381">
                  <c:v>1.5240000000000011</c:v>
                </c:pt>
                <c:pt idx="382">
                  <c:v>1.5280000000000011</c:v>
                </c:pt>
                <c:pt idx="383">
                  <c:v>1.5320000000000011</c:v>
                </c:pt>
                <c:pt idx="384">
                  <c:v>1.5360000000000011</c:v>
                </c:pt>
                <c:pt idx="385">
                  <c:v>1.5400000000000011</c:v>
                </c:pt>
                <c:pt idx="386">
                  <c:v>1.5440000000000011</c:v>
                </c:pt>
                <c:pt idx="387">
                  <c:v>1.5480000000000012</c:v>
                </c:pt>
                <c:pt idx="388">
                  <c:v>1.5520000000000012</c:v>
                </c:pt>
                <c:pt idx="389">
                  <c:v>1.5560000000000012</c:v>
                </c:pt>
                <c:pt idx="390">
                  <c:v>1.5600000000000012</c:v>
                </c:pt>
                <c:pt idx="391">
                  <c:v>1.5640000000000012</c:v>
                </c:pt>
                <c:pt idx="392">
                  <c:v>1.5680000000000012</c:v>
                </c:pt>
                <c:pt idx="393">
                  <c:v>1.5720000000000012</c:v>
                </c:pt>
                <c:pt idx="394">
                  <c:v>1.5760000000000012</c:v>
                </c:pt>
                <c:pt idx="395">
                  <c:v>1.5800000000000012</c:v>
                </c:pt>
                <c:pt idx="396">
                  <c:v>1.5840000000000012</c:v>
                </c:pt>
                <c:pt idx="397">
                  <c:v>1.5880000000000012</c:v>
                </c:pt>
                <c:pt idx="398">
                  <c:v>1.5920000000000012</c:v>
                </c:pt>
                <c:pt idx="399">
                  <c:v>1.5960000000000012</c:v>
                </c:pt>
                <c:pt idx="400">
                  <c:v>1.6000000000000012</c:v>
                </c:pt>
                <c:pt idx="401">
                  <c:v>1.6040000000000012</c:v>
                </c:pt>
                <c:pt idx="402">
                  <c:v>1.6080000000000012</c:v>
                </c:pt>
                <c:pt idx="403">
                  <c:v>1.6120000000000012</c:v>
                </c:pt>
                <c:pt idx="404">
                  <c:v>1.6160000000000012</c:v>
                </c:pt>
                <c:pt idx="405">
                  <c:v>1.6200000000000012</c:v>
                </c:pt>
                <c:pt idx="406">
                  <c:v>1.6240000000000012</c:v>
                </c:pt>
                <c:pt idx="407">
                  <c:v>1.6280000000000012</c:v>
                </c:pt>
                <c:pt idx="408">
                  <c:v>1.6320000000000012</c:v>
                </c:pt>
                <c:pt idx="409">
                  <c:v>1.6360000000000012</c:v>
                </c:pt>
                <c:pt idx="410">
                  <c:v>1.6400000000000012</c:v>
                </c:pt>
                <c:pt idx="411">
                  <c:v>1.6440000000000012</c:v>
                </c:pt>
                <c:pt idx="412">
                  <c:v>1.6480000000000012</c:v>
                </c:pt>
                <c:pt idx="413">
                  <c:v>1.6520000000000012</c:v>
                </c:pt>
                <c:pt idx="414">
                  <c:v>1.6560000000000012</c:v>
                </c:pt>
                <c:pt idx="415">
                  <c:v>1.6600000000000013</c:v>
                </c:pt>
                <c:pt idx="416">
                  <c:v>1.6640000000000013</c:v>
                </c:pt>
                <c:pt idx="417">
                  <c:v>1.6680000000000013</c:v>
                </c:pt>
                <c:pt idx="418">
                  <c:v>1.6720000000000013</c:v>
                </c:pt>
                <c:pt idx="419">
                  <c:v>1.6760000000000013</c:v>
                </c:pt>
                <c:pt idx="420">
                  <c:v>1.6800000000000013</c:v>
                </c:pt>
                <c:pt idx="421">
                  <c:v>1.6840000000000013</c:v>
                </c:pt>
                <c:pt idx="422">
                  <c:v>1.6880000000000013</c:v>
                </c:pt>
                <c:pt idx="423">
                  <c:v>1.6920000000000013</c:v>
                </c:pt>
                <c:pt idx="424">
                  <c:v>1.6960000000000013</c:v>
                </c:pt>
                <c:pt idx="425">
                  <c:v>1.7000000000000013</c:v>
                </c:pt>
                <c:pt idx="426">
                  <c:v>1.7040000000000013</c:v>
                </c:pt>
                <c:pt idx="427">
                  <c:v>1.7080000000000013</c:v>
                </c:pt>
                <c:pt idx="428">
                  <c:v>1.7120000000000013</c:v>
                </c:pt>
                <c:pt idx="429">
                  <c:v>1.7160000000000013</c:v>
                </c:pt>
                <c:pt idx="430">
                  <c:v>1.7200000000000013</c:v>
                </c:pt>
                <c:pt idx="431">
                  <c:v>1.7240000000000013</c:v>
                </c:pt>
                <c:pt idx="432">
                  <c:v>1.7280000000000013</c:v>
                </c:pt>
                <c:pt idx="433">
                  <c:v>1.7320000000000013</c:v>
                </c:pt>
                <c:pt idx="434">
                  <c:v>1.7360000000000013</c:v>
                </c:pt>
                <c:pt idx="435">
                  <c:v>1.7400000000000013</c:v>
                </c:pt>
                <c:pt idx="436">
                  <c:v>1.7440000000000013</c:v>
                </c:pt>
                <c:pt idx="437">
                  <c:v>1.7480000000000013</c:v>
                </c:pt>
                <c:pt idx="438">
                  <c:v>1.7520000000000013</c:v>
                </c:pt>
                <c:pt idx="439">
                  <c:v>1.7560000000000013</c:v>
                </c:pt>
                <c:pt idx="440">
                  <c:v>1.7600000000000013</c:v>
                </c:pt>
                <c:pt idx="441">
                  <c:v>1.7640000000000013</c:v>
                </c:pt>
                <c:pt idx="442">
                  <c:v>1.7680000000000013</c:v>
                </c:pt>
                <c:pt idx="443">
                  <c:v>1.7720000000000014</c:v>
                </c:pt>
                <c:pt idx="444">
                  <c:v>1.7760000000000014</c:v>
                </c:pt>
                <c:pt idx="445">
                  <c:v>1.7800000000000014</c:v>
                </c:pt>
                <c:pt idx="446">
                  <c:v>1.7840000000000014</c:v>
                </c:pt>
                <c:pt idx="447">
                  <c:v>1.7880000000000014</c:v>
                </c:pt>
                <c:pt idx="448">
                  <c:v>1.7920000000000014</c:v>
                </c:pt>
                <c:pt idx="449">
                  <c:v>1.7960000000000014</c:v>
                </c:pt>
                <c:pt idx="450">
                  <c:v>1.8000000000000014</c:v>
                </c:pt>
                <c:pt idx="451">
                  <c:v>1.8040000000000014</c:v>
                </c:pt>
                <c:pt idx="452">
                  <c:v>1.8080000000000014</c:v>
                </c:pt>
                <c:pt idx="453">
                  <c:v>1.8120000000000014</c:v>
                </c:pt>
                <c:pt idx="454">
                  <c:v>1.8160000000000014</c:v>
                </c:pt>
                <c:pt idx="455">
                  <c:v>1.8200000000000014</c:v>
                </c:pt>
                <c:pt idx="456">
                  <c:v>1.8240000000000014</c:v>
                </c:pt>
                <c:pt idx="457">
                  <c:v>1.8280000000000014</c:v>
                </c:pt>
                <c:pt idx="458">
                  <c:v>1.8320000000000014</c:v>
                </c:pt>
                <c:pt idx="459">
                  <c:v>1.8360000000000014</c:v>
                </c:pt>
                <c:pt idx="460">
                  <c:v>1.8400000000000014</c:v>
                </c:pt>
                <c:pt idx="461">
                  <c:v>1.8440000000000014</c:v>
                </c:pt>
                <c:pt idx="462">
                  <c:v>1.8480000000000014</c:v>
                </c:pt>
                <c:pt idx="463">
                  <c:v>1.8520000000000014</c:v>
                </c:pt>
                <c:pt idx="464">
                  <c:v>1.8560000000000014</c:v>
                </c:pt>
                <c:pt idx="465">
                  <c:v>1.8600000000000014</c:v>
                </c:pt>
                <c:pt idx="466">
                  <c:v>1.8640000000000014</c:v>
                </c:pt>
                <c:pt idx="467">
                  <c:v>1.8680000000000014</c:v>
                </c:pt>
                <c:pt idx="468">
                  <c:v>1.8720000000000014</c:v>
                </c:pt>
                <c:pt idx="469">
                  <c:v>1.8760000000000014</c:v>
                </c:pt>
                <c:pt idx="470">
                  <c:v>1.8800000000000014</c:v>
                </c:pt>
                <c:pt idx="471">
                  <c:v>1.8840000000000015</c:v>
                </c:pt>
                <c:pt idx="472">
                  <c:v>1.8880000000000015</c:v>
                </c:pt>
                <c:pt idx="473">
                  <c:v>1.8920000000000015</c:v>
                </c:pt>
                <c:pt idx="474">
                  <c:v>1.8960000000000015</c:v>
                </c:pt>
                <c:pt idx="475">
                  <c:v>1.9000000000000015</c:v>
                </c:pt>
                <c:pt idx="476">
                  <c:v>1.9040000000000015</c:v>
                </c:pt>
                <c:pt idx="477">
                  <c:v>1.9080000000000015</c:v>
                </c:pt>
                <c:pt idx="478">
                  <c:v>1.9120000000000015</c:v>
                </c:pt>
                <c:pt idx="479">
                  <c:v>1.9160000000000015</c:v>
                </c:pt>
                <c:pt idx="480">
                  <c:v>1.9200000000000015</c:v>
                </c:pt>
                <c:pt idx="481">
                  <c:v>1.9240000000000015</c:v>
                </c:pt>
                <c:pt idx="482">
                  <c:v>1.9280000000000015</c:v>
                </c:pt>
                <c:pt idx="483">
                  <c:v>1.9320000000000015</c:v>
                </c:pt>
                <c:pt idx="484">
                  <c:v>1.9360000000000015</c:v>
                </c:pt>
                <c:pt idx="485">
                  <c:v>1.9400000000000015</c:v>
                </c:pt>
                <c:pt idx="486">
                  <c:v>1.9440000000000015</c:v>
                </c:pt>
                <c:pt idx="487">
                  <c:v>1.9480000000000015</c:v>
                </c:pt>
                <c:pt idx="488">
                  <c:v>1.9520000000000015</c:v>
                </c:pt>
                <c:pt idx="489">
                  <c:v>1.9560000000000015</c:v>
                </c:pt>
                <c:pt idx="490">
                  <c:v>1.9600000000000015</c:v>
                </c:pt>
                <c:pt idx="491">
                  <c:v>1.9640000000000015</c:v>
                </c:pt>
                <c:pt idx="492">
                  <c:v>1.9680000000000015</c:v>
                </c:pt>
                <c:pt idx="493">
                  <c:v>1.9720000000000015</c:v>
                </c:pt>
                <c:pt idx="494">
                  <c:v>1.9760000000000015</c:v>
                </c:pt>
                <c:pt idx="495">
                  <c:v>1.9800000000000015</c:v>
                </c:pt>
                <c:pt idx="496">
                  <c:v>1.9840000000000015</c:v>
                </c:pt>
                <c:pt idx="497">
                  <c:v>1.9880000000000015</c:v>
                </c:pt>
                <c:pt idx="498">
                  <c:v>1.9920000000000015</c:v>
                </c:pt>
                <c:pt idx="499">
                  <c:v>1.9960000000000016</c:v>
                </c:pt>
                <c:pt idx="500">
                  <c:v>2.0000000000000013</c:v>
                </c:pt>
                <c:pt idx="501">
                  <c:v>2.0040000000000013</c:v>
                </c:pt>
                <c:pt idx="502">
                  <c:v>2.0080000000000013</c:v>
                </c:pt>
                <c:pt idx="503">
                  <c:v>2.0120000000000013</c:v>
                </c:pt>
                <c:pt idx="504">
                  <c:v>2.0160000000000013</c:v>
                </c:pt>
                <c:pt idx="505">
                  <c:v>2.0200000000000014</c:v>
                </c:pt>
                <c:pt idx="506">
                  <c:v>2.0240000000000014</c:v>
                </c:pt>
                <c:pt idx="507">
                  <c:v>2.0280000000000014</c:v>
                </c:pt>
                <c:pt idx="508">
                  <c:v>2.0320000000000014</c:v>
                </c:pt>
                <c:pt idx="509">
                  <c:v>2.0360000000000014</c:v>
                </c:pt>
                <c:pt idx="510">
                  <c:v>2.0400000000000014</c:v>
                </c:pt>
                <c:pt idx="511">
                  <c:v>2.0440000000000014</c:v>
                </c:pt>
                <c:pt idx="512">
                  <c:v>2.0480000000000014</c:v>
                </c:pt>
                <c:pt idx="513">
                  <c:v>2.0520000000000014</c:v>
                </c:pt>
                <c:pt idx="514">
                  <c:v>2.0560000000000014</c:v>
                </c:pt>
                <c:pt idx="515">
                  <c:v>2.0600000000000014</c:v>
                </c:pt>
                <c:pt idx="516">
                  <c:v>2.0640000000000014</c:v>
                </c:pt>
                <c:pt idx="517">
                  <c:v>2.0680000000000014</c:v>
                </c:pt>
                <c:pt idx="518">
                  <c:v>2.0720000000000014</c:v>
                </c:pt>
                <c:pt idx="519">
                  <c:v>2.0760000000000014</c:v>
                </c:pt>
                <c:pt idx="520">
                  <c:v>2.0800000000000014</c:v>
                </c:pt>
                <c:pt idx="521">
                  <c:v>2.0840000000000014</c:v>
                </c:pt>
                <c:pt idx="522">
                  <c:v>2.0880000000000014</c:v>
                </c:pt>
                <c:pt idx="523">
                  <c:v>2.0920000000000014</c:v>
                </c:pt>
                <c:pt idx="524">
                  <c:v>2.0960000000000014</c:v>
                </c:pt>
                <c:pt idx="525">
                  <c:v>2.1000000000000014</c:v>
                </c:pt>
                <c:pt idx="526">
                  <c:v>2.1040000000000014</c:v>
                </c:pt>
                <c:pt idx="527">
                  <c:v>2.1080000000000014</c:v>
                </c:pt>
                <c:pt idx="528">
                  <c:v>2.1120000000000014</c:v>
                </c:pt>
                <c:pt idx="529">
                  <c:v>2.1160000000000014</c:v>
                </c:pt>
                <c:pt idx="530">
                  <c:v>2.1200000000000014</c:v>
                </c:pt>
                <c:pt idx="531">
                  <c:v>2.1240000000000014</c:v>
                </c:pt>
                <c:pt idx="532">
                  <c:v>2.1280000000000014</c:v>
                </c:pt>
                <c:pt idx="533">
                  <c:v>2.1320000000000014</c:v>
                </c:pt>
                <c:pt idx="534">
                  <c:v>2.1360000000000015</c:v>
                </c:pt>
                <c:pt idx="535">
                  <c:v>2.1400000000000015</c:v>
                </c:pt>
                <c:pt idx="536">
                  <c:v>2.1440000000000015</c:v>
                </c:pt>
                <c:pt idx="537">
                  <c:v>2.1480000000000015</c:v>
                </c:pt>
                <c:pt idx="538">
                  <c:v>2.1520000000000015</c:v>
                </c:pt>
                <c:pt idx="539">
                  <c:v>2.1560000000000015</c:v>
                </c:pt>
                <c:pt idx="540">
                  <c:v>2.1600000000000015</c:v>
                </c:pt>
                <c:pt idx="541">
                  <c:v>2.1640000000000015</c:v>
                </c:pt>
                <c:pt idx="542">
                  <c:v>2.1680000000000015</c:v>
                </c:pt>
                <c:pt idx="543">
                  <c:v>2.1720000000000015</c:v>
                </c:pt>
                <c:pt idx="544">
                  <c:v>2.1760000000000015</c:v>
                </c:pt>
                <c:pt idx="545">
                  <c:v>2.1800000000000015</c:v>
                </c:pt>
                <c:pt idx="546">
                  <c:v>2.1840000000000015</c:v>
                </c:pt>
                <c:pt idx="547">
                  <c:v>2.1880000000000015</c:v>
                </c:pt>
                <c:pt idx="548">
                  <c:v>2.1920000000000015</c:v>
                </c:pt>
                <c:pt idx="549">
                  <c:v>2.1960000000000015</c:v>
                </c:pt>
                <c:pt idx="550">
                  <c:v>2.2000000000000015</c:v>
                </c:pt>
                <c:pt idx="551">
                  <c:v>2.2040000000000015</c:v>
                </c:pt>
                <c:pt idx="552">
                  <c:v>2.2080000000000015</c:v>
                </c:pt>
                <c:pt idx="553">
                  <c:v>2.2120000000000015</c:v>
                </c:pt>
                <c:pt idx="554">
                  <c:v>2.2160000000000015</c:v>
                </c:pt>
                <c:pt idx="555">
                  <c:v>2.2200000000000015</c:v>
                </c:pt>
                <c:pt idx="556">
                  <c:v>2.2240000000000015</c:v>
                </c:pt>
                <c:pt idx="557">
                  <c:v>2.2280000000000015</c:v>
                </c:pt>
                <c:pt idx="558">
                  <c:v>2.2320000000000015</c:v>
                </c:pt>
                <c:pt idx="559">
                  <c:v>2.2360000000000015</c:v>
                </c:pt>
                <c:pt idx="560">
                  <c:v>2.2400000000000015</c:v>
                </c:pt>
                <c:pt idx="561">
                  <c:v>2.2440000000000015</c:v>
                </c:pt>
                <c:pt idx="562">
                  <c:v>2.2480000000000016</c:v>
                </c:pt>
                <c:pt idx="563">
                  <c:v>2.2520000000000016</c:v>
                </c:pt>
                <c:pt idx="564">
                  <c:v>2.2560000000000016</c:v>
                </c:pt>
                <c:pt idx="565">
                  <c:v>2.2600000000000016</c:v>
                </c:pt>
                <c:pt idx="566">
                  <c:v>2.2640000000000016</c:v>
                </c:pt>
                <c:pt idx="567">
                  <c:v>2.2680000000000016</c:v>
                </c:pt>
                <c:pt idx="568">
                  <c:v>2.2720000000000016</c:v>
                </c:pt>
                <c:pt idx="569">
                  <c:v>2.2760000000000016</c:v>
                </c:pt>
                <c:pt idx="570">
                  <c:v>2.2800000000000016</c:v>
                </c:pt>
                <c:pt idx="571">
                  <c:v>2.2840000000000016</c:v>
                </c:pt>
                <c:pt idx="572">
                  <c:v>2.2880000000000016</c:v>
                </c:pt>
                <c:pt idx="573">
                  <c:v>2.2920000000000016</c:v>
                </c:pt>
                <c:pt idx="574">
                  <c:v>2.2960000000000016</c:v>
                </c:pt>
                <c:pt idx="575">
                  <c:v>2.3000000000000016</c:v>
                </c:pt>
                <c:pt idx="576">
                  <c:v>2.3040000000000016</c:v>
                </c:pt>
                <c:pt idx="577">
                  <c:v>2.3080000000000016</c:v>
                </c:pt>
                <c:pt idx="578">
                  <c:v>2.3120000000000016</c:v>
                </c:pt>
                <c:pt idx="579">
                  <c:v>2.3160000000000016</c:v>
                </c:pt>
                <c:pt idx="580">
                  <c:v>2.3200000000000016</c:v>
                </c:pt>
                <c:pt idx="581">
                  <c:v>2.3240000000000016</c:v>
                </c:pt>
                <c:pt idx="582">
                  <c:v>2.3280000000000016</c:v>
                </c:pt>
                <c:pt idx="583">
                  <c:v>2.3320000000000016</c:v>
                </c:pt>
                <c:pt idx="584">
                  <c:v>2.3360000000000016</c:v>
                </c:pt>
                <c:pt idx="585">
                  <c:v>2.3400000000000016</c:v>
                </c:pt>
                <c:pt idx="586">
                  <c:v>2.3440000000000016</c:v>
                </c:pt>
                <c:pt idx="587">
                  <c:v>2.3480000000000016</c:v>
                </c:pt>
                <c:pt idx="588">
                  <c:v>2.3520000000000016</c:v>
                </c:pt>
                <c:pt idx="589">
                  <c:v>2.3560000000000016</c:v>
                </c:pt>
                <c:pt idx="590">
                  <c:v>2.3600000000000017</c:v>
                </c:pt>
                <c:pt idx="591">
                  <c:v>2.3640000000000017</c:v>
                </c:pt>
                <c:pt idx="592">
                  <c:v>2.3680000000000017</c:v>
                </c:pt>
                <c:pt idx="593">
                  <c:v>2.3720000000000017</c:v>
                </c:pt>
                <c:pt idx="594">
                  <c:v>2.3760000000000017</c:v>
                </c:pt>
                <c:pt idx="595">
                  <c:v>2.3800000000000017</c:v>
                </c:pt>
                <c:pt idx="596">
                  <c:v>2.3840000000000017</c:v>
                </c:pt>
                <c:pt idx="597">
                  <c:v>2.3880000000000017</c:v>
                </c:pt>
                <c:pt idx="598">
                  <c:v>2.3920000000000017</c:v>
                </c:pt>
                <c:pt idx="599">
                  <c:v>2.3960000000000017</c:v>
                </c:pt>
                <c:pt idx="600">
                  <c:v>2.4000000000000017</c:v>
                </c:pt>
                <c:pt idx="601">
                  <c:v>2.4040000000000017</c:v>
                </c:pt>
                <c:pt idx="602">
                  <c:v>2.4080000000000017</c:v>
                </c:pt>
                <c:pt idx="603">
                  <c:v>2.4120000000000017</c:v>
                </c:pt>
                <c:pt idx="604">
                  <c:v>2.4160000000000017</c:v>
                </c:pt>
                <c:pt idx="605">
                  <c:v>2.4200000000000017</c:v>
                </c:pt>
                <c:pt idx="606">
                  <c:v>2.4240000000000017</c:v>
                </c:pt>
                <c:pt idx="607">
                  <c:v>2.4280000000000017</c:v>
                </c:pt>
                <c:pt idx="608">
                  <c:v>2.4320000000000017</c:v>
                </c:pt>
                <c:pt idx="609">
                  <c:v>2.4360000000000017</c:v>
                </c:pt>
                <c:pt idx="610">
                  <c:v>2.4400000000000017</c:v>
                </c:pt>
                <c:pt idx="611">
                  <c:v>2.4440000000000017</c:v>
                </c:pt>
                <c:pt idx="612">
                  <c:v>2.4480000000000017</c:v>
                </c:pt>
                <c:pt idx="613">
                  <c:v>2.4520000000000017</c:v>
                </c:pt>
                <c:pt idx="614">
                  <c:v>2.4560000000000017</c:v>
                </c:pt>
                <c:pt idx="615">
                  <c:v>2.4600000000000017</c:v>
                </c:pt>
                <c:pt idx="616">
                  <c:v>2.4640000000000017</c:v>
                </c:pt>
                <c:pt idx="617">
                  <c:v>2.4680000000000017</c:v>
                </c:pt>
                <c:pt idx="618">
                  <c:v>2.4720000000000018</c:v>
                </c:pt>
                <c:pt idx="619">
                  <c:v>2.4760000000000018</c:v>
                </c:pt>
                <c:pt idx="620">
                  <c:v>2.4800000000000018</c:v>
                </c:pt>
                <c:pt idx="621">
                  <c:v>2.4840000000000018</c:v>
                </c:pt>
                <c:pt idx="622">
                  <c:v>2.4880000000000018</c:v>
                </c:pt>
                <c:pt idx="623">
                  <c:v>2.4920000000000018</c:v>
                </c:pt>
                <c:pt idx="624">
                  <c:v>2.4960000000000018</c:v>
                </c:pt>
                <c:pt idx="625">
                  <c:v>2.5000000000000018</c:v>
                </c:pt>
                <c:pt idx="626">
                  <c:v>2.5040000000000018</c:v>
                </c:pt>
                <c:pt idx="627">
                  <c:v>2.5080000000000018</c:v>
                </c:pt>
                <c:pt idx="628">
                  <c:v>2.5120000000000018</c:v>
                </c:pt>
                <c:pt idx="629">
                  <c:v>2.5160000000000018</c:v>
                </c:pt>
                <c:pt idx="630">
                  <c:v>2.5200000000000018</c:v>
                </c:pt>
                <c:pt idx="631">
                  <c:v>2.5240000000000018</c:v>
                </c:pt>
                <c:pt idx="632">
                  <c:v>2.5280000000000018</c:v>
                </c:pt>
                <c:pt idx="633">
                  <c:v>2.5320000000000018</c:v>
                </c:pt>
                <c:pt idx="634">
                  <c:v>2.5360000000000018</c:v>
                </c:pt>
                <c:pt idx="635">
                  <c:v>2.5400000000000018</c:v>
                </c:pt>
                <c:pt idx="636">
                  <c:v>2.5440000000000018</c:v>
                </c:pt>
                <c:pt idx="637">
                  <c:v>2.5480000000000018</c:v>
                </c:pt>
                <c:pt idx="638">
                  <c:v>2.5520000000000018</c:v>
                </c:pt>
                <c:pt idx="639">
                  <c:v>2.5560000000000018</c:v>
                </c:pt>
                <c:pt idx="640">
                  <c:v>2.5600000000000018</c:v>
                </c:pt>
                <c:pt idx="641">
                  <c:v>2.5640000000000018</c:v>
                </c:pt>
                <c:pt idx="642">
                  <c:v>2.5680000000000018</c:v>
                </c:pt>
                <c:pt idx="643">
                  <c:v>2.5720000000000018</c:v>
                </c:pt>
                <c:pt idx="644">
                  <c:v>2.5760000000000018</c:v>
                </c:pt>
                <c:pt idx="645">
                  <c:v>2.5800000000000018</c:v>
                </c:pt>
                <c:pt idx="646">
                  <c:v>2.5840000000000019</c:v>
                </c:pt>
                <c:pt idx="647">
                  <c:v>2.5880000000000019</c:v>
                </c:pt>
                <c:pt idx="648">
                  <c:v>2.5920000000000019</c:v>
                </c:pt>
                <c:pt idx="649">
                  <c:v>2.5960000000000019</c:v>
                </c:pt>
                <c:pt idx="650">
                  <c:v>2.6000000000000019</c:v>
                </c:pt>
                <c:pt idx="651">
                  <c:v>2.6040000000000019</c:v>
                </c:pt>
                <c:pt idx="652">
                  <c:v>2.6080000000000019</c:v>
                </c:pt>
                <c:pt idx="653">
                  <c:v>2.6120000000000019</c:v>
                </c:pt>
                <c:pt idx="654">
                  <c:v>2.6160000000000019</c:v>
                </c:pt>
                <c:pt idx="655">
                  <c:v>2.6200000000000019</c:v>
                </c:pt>
                <c:pt idx="656">
                  <c:v>2.6240000000000019</c:v>
                </c:pt>
                <c:pt idx="657">
                  <c:v>2.6280000000000019</c:v>
                </c:pt>
                <c:pt idx="658">
                  <c:v>2.6320000000000019</c:v>
                </c:pt>
                <c:pt idx="659">
                  <c:v>2.6360000000000019</c:v>
                </c:pt>
                <c:pt idx="660">
                  <c:v>2.6400000000000019</c:v>
                </c:pt>
                <c:pt idx="661">
                  <c:v>2.6440000000000019</c:v>
                </c:pt>
                <c:pt idx="662">
                  <c:v>2.6480000000000019</c:v>
                </c:pt>
                <c:pt idx="663">
                  <c:v>2.6520000000000019</c:v>
                </c:pt>
                <c:pt idx="664">
                  <c:v>2.6560000000000019</c:v>
                </c:pt>
                <c:pt idx="665">
                  <c:v>2.6600000000000019</c:v>
                </c:pt>
                <c:pt idx="666">
                  <c:v>2.6640000000000019</c:v>
                </c:pt>
                <c:pt idx="667">
                  <c:v>2.6680000000000019</c:v>
                </c:pt>
                <c:pt idx="668">
                  <c:v>2.6720000000000019</c:v>
                </c:pt>
                <c:pt idx="669">
                  <c:v>2.6760000000000019</c:v>
                </c:pt>
                <c:pt idx="670">
                  <c:v>2.6800000000000019</c:v>
                </c:pt>
              </c:numCache>
            </c:numRef>
          </c:xVal>
          <c:yVal>
            <c:numRef>
              <c:f>Sheet1!$P$87:$P$757</c:f>
              <c:numCache>
                <c:formatCode>General</c:formatCode>
                <c:ptCount val="671"/>
                <c:pt idx="0">
                  <c:v>0.47328000000000003</c:v>
                </c:pt>
                <c:pt idx="1">
                  <c:v>0.51491456475836439</c:v>
                </c:pt>
                <c:pt idx="2">
                  <c:v>0.55654912951672864</c:v>
                </c:pt>
                <c:pt idx="3">
                  <c:v>0.59818369427509288</c:v>
                </c:pt>
                <c:pt idx="4">
                  <c:v>0.63981825903345724</c:v>
                </c:pt>
                <c:pt idx="5">
                  <c:v>0.68145282379182159</c:v>
                </c:pt>
                <c:pt idx="6">
                  <c:v>0.72308738855018595</c:v>
                </c:pt>
                <c:pt idx="7">
                  <c:v>0.7647219533085502</c:v>
                </c:pt>
                <c:pt idx="8">
                  <c:v>0.80635651806691444</c:v>
                </c:pt>
                <c:pt idx="9">
                  <c:v>0.8479910828252788</c:v>
                </c:pt>
                <c:pt idx="10">
                  <c:v>0.88962564758364326</c:v>
                </c:pt>
                <c:pt idx="11">
                  <c:v>0.93126021234200762</c:v>
                </c:pt>
                <c:pt idx="12">
                  <c:v>0.97289477710037198</c:v>
                </c:pt>
                <c:pt idx="13">
                  <c:v>1.0145293418587362</c:v>
                </c:pt>
                <c:pt idx="14">
                  <c:v>1.0561639066171007</c:v>
                </c:pt>
                <c:pt idx="15">
                  <c:v>1.0977984713754649</c:v>
                </c:pt>
                <c:pt idx="16">
                  <c:v>1.1394330361338294</c:v>
                </c:pt>
                <c:pt idx="17">
                  <c:v>1.1832</c:v>
                </c:pt>
                <c:pt idx="18">
                  <c:v>1.1832</c:v>
                </c:pt>
                <c:pt idx="19">
                  <c:v>1.1832</c:v>
                </c:pt>
                <c:pt idx="20">
                  <c:v>1.1832</c:v>
                </c:pt>
                <c:pt idx="21">
                  <c:v>1.1832</c:v>
                </c:pt>
                <c:pt idx="22">
                  <c:v>1.1832</c:v>
                </c:pt>
                <c:pt idx="23">
                  <c:v>1.1832</c:v>
                </c:pt>
                <c:pt idx="24">
                  <c:v>1.1832</c:v>
                </c:pt>
                <c:pt idx="25">
                  <c:v>1.1832</c:v>
                </c:pt>
                <c:pt idx="26">
                  <c:v>1.1832</c:v>
                </c:pt>
                <c:pt idx="27">
                  <c:v>1.1832</c:v>
                </c:pt>
                <c:pt idx="28">
                  <c:v>1.1832</c:v>
                </c:pt>
                <c:pt idx="29">
                  <c:v>1.1832</c:v>
                </c:pt>
                <c:pt idx="30">
                  <c:v>1.1832</c:v>
                </c:pt>
                <c:pt idx="31">
                  <c:v>1.1832</c:v>
                </c:pt>
                <c:pt idx="32">
                  <c:v>1.1832</c:v>
                </c:pt>
                <c:pt idx="33">
                  <c:v>1.1832</c:v>
                </c:pt>
                <c:pt idx="34">
                  <c:v>1.1832</c:v>
                </c:pt>
                <c:pt idx="35">
                  <c:v>1.1832</c:v>
                </c:pt>
                <c:pt idx="36">
                  <c:v>1.1832</c:v>
                </c:pt>
                <c:pt idx="37">
                  <c:v>1.1832</c:v>
                </c:pt>
                <c:pt idx="38">
                  <c:v>1.1832</c:v>
                </c:pt>
                <c:pt idx="39">
                  <c:v>1.1832</c:v>
                </c:pt>
                <c:pt idx="40">
                  <c:v>1.1832</c:v>
                </c:pt>
                <c:pt idx="41">
                  <c:v>1.1832</c:v>
                </c:pt>
                <c:pt idx="42">
                  <c:v>1.1832</c:v>
                </c:pt>
                <c:pt idx="43">
                  <c:v>1.1832</c:v>
                </c:pt>
                <c:pt idx="44">
                  <c:v>1.1832</c:v>
                </c:pt>
                <c:pt idx="45">
                  <c:v>1.1832</c:v>
                </c:pt>
                <c:pt idx="46">
                  <c:v>1.1832</c:v>
                </c:pt>
                <c:pt idx="47">
                  <c:v>1.1832</c:v>
                </c:pt>
                <c:pt idx="48">
                  <c:v>1.1832</c:v>
                </c:pt>
                <c:pt idx="49">
                  <c:v>1.1832</c:v>
                </c:pt>
                <c:pt idx="50">
                  <c:v>1.1832</c:v>
                </c:pt>
                <c:pt idx="51">
                  <c:v>1.1832</c:v>
                </c:pt>
                <c:pt idx="52">
                  <c:v>1.1832</c:v>
                </c:pt>
                <c:pt idx="53">
                  <c:v>1.1832</c:v>
                </c:pt>
                <c:pt idx="54">
                  <c:v>1.1832</c:v>
                </c:pt>
                <c:pt idx="55">
                  <c:v>1.1832</c:v>
                </c:pt>
                <c:pt idx="56">
                  <c:v>1.1832</c:v>
                </c:pt>
                <c:pt idx="57">
                  <c:v>1.1832</c:v>
                </c:pt>
                <c:pt idx="58">
                  <c:v>1.1832</c:v>
                </c:pt>
                <c:pt idx="59">
                  <c:v>1.1832</c:v>
                </c:pt>
                <c:pt idx="60">
                  <c:v>1.1832</c:v>
                </c:pt>
                <c:pt idx="61">
                  <c:v>1.1832</c:v>
                </c:pt>
                <c:pt idx="62">
                  <c:v>1.1832</c:v>
                </c:pt>
                <c:pt idx="63">
                  <c:v>1.1832</c:v>
                </c:pt>
                <c:pt idx="64">
                  <c:v>1.1832</c:v>
                </c:pt>
                <c:pt idx="65">
                  <c:v>1.1832</c:v>
                </c:pt>
                <c:pt idx="66">
                  <c:v>1.1832</c:v>
                </c:pt>
                <c:pt idx="67">
                  <c:v>1.1832</c:v>
                </c:pt>
                <c:pt idx="68">
                  <c:v>1.1832</c:v>
                </c:pt>
                <c:pt idx="69">
                  <c:v>1.1832</c:v>
                </c:pt>
                <c:pt idx="70">
                  <c:v>1.1832</c:v>
                </c:pt>
                <c:pt idx="71">
                  <c:v>1.1832</c:v>
                </c:pt>
                <c:pt idx="72">
                  <c:v>1.1832</c:v>
                </c:pt>
                <c:pt idx="73">
                  <c:v>1.1832</c:v>
                </c:pt>
                <c:pt idx="74">
                  <c:v>1.1832</c:v>
                </c:pt>
                <c:pt idx="75">
                  <c:v>1.1832</c:v>
                </c:pt>
                <c:pt idx="76">
                  <c:v>1.1832</c:v>
                </c:pt>
                <c:pt idx="77">
                  <c:v>1.1832</c:v>
                </c:pt>
                <c:pt idx="78">
                  <c:v>1.1832</c:v>
                </c:pt>
                <c:pt idx="79">
                  <c:v>1.1832</c:v>
                </c:pt>
                <c:pt idx="80">
                  <c:v>1.1832</c:v>
                </c:pt>
                <c:pt idx="81">
                  <c:v>1.1832</c:v>
                </c:pt>
                <c:pt idx="82">
                  <c:v>1.1832</c:v>
                </c:pt>
                <c:pt idx="83">
                  <c:v>1.1832</c:v>
                </c:pt>
                <c:pt idx="84">
                  <c:v>1.1832</c:v>
                </c:pt>
                <c:pt idx="85">
                  <c:v>1.1832</c:v>
                </c:pt>
                <c:pt idx="86">
                  <c:v>1.1729651162790691</c:v>
                </c:pt>
                <c:pt idx="87">
                  <c:v>1.1594827586206888</c:v>
                </c:pt>
                <c:pt idx="88">
                  <c:v>1.1463068181818175</c:v>
                </c:pt>
                <c:pt idx="89">
                  <c:v>1.1334269662921341</c:v>
                </c:pt>
                <c:pt idx="90">
                  <c:v>1.1208333333333327</c:v>
                </c:pt>
                <c:pt idx="91">
                  <c:v>1.1085164835164827</c:v>
                </c:pt>
                <c:pt idx="92">
                  <c:v>1.096467391304347</c:v>
                </c:pt>
                <c:pt idx="93">
                  <c:v>1.0846774193548381</c:v>
                </c:pt>
                <c:pt idx="94">
                  <c:v>1.0731382978723396</c:v>
                </c:pt>
                <c:pt idx="95">
                  <c:v>1.0618421052631573</c:v>
                </c:pt>
                <c:pt idx="96">
                  <c:v>1.0507812499999993</c:v>
                </c:pt>
                <c:pt idx="97">
                  <c:v>1.0399484536082466</c:v>
                </c:pt>
                <c:pt idx="98">
                  <c:v>1.0293367346938769</c:v>
                </c:pt>
                <c:pt idx="99">
                  <c:v>1.0189393939393931</c:v>
                </c:pt>
                <c:pt idx="100">
                  <c:v>1.0087499999999994</c:v>
                </c:pt>
                <c:pt idx="101">
                  <c:v>0.9987623762376231</c:v>
                </c:pt>
                <c:pt idx="102">
                  <c:v>0.98897058823529349</c:v>
                </c:pt>
                <c:pt idx="103">
                  <c:v>0.97936893203883424</c:v>
                </c:pt>
                <c:pt idx="104">
                  <c:v>0.96995192307692235</c:v>
                </c:pt>
                <c:pt idx="105">
                  <c:v>0.96071428571428508</c:v>
                </c:pt>
                <c:pt idx="106">
                  <c:v>0.9516509433962258</c:v>
                </c:pt>
                <c:pt idx="107">
                  <c:v>0.94275700934579376</c:v>
                </c:pt>
                <c:pt idx="108">
                  <c:v>0.93402777777777712</c:v>
                </c:pt>
                <c:pt idx="109">
                  <c:v>0.92545871559632964</c:v>
                </c:pt>
                <c:pt idx="110">
                  <c:v>0.91704545454545394</c:v>
                </c:pt>
                <c:pt idx="111">
                  <c:v>0.90878378378378311</c:v>
                </c:pt>
                <c:pt idx="112">
                  <c:v>0.90066964285714224</c:v>
                </c:pt>
                <c:pt idx="113">
                  <c:v>0.89269911504424715</c:v>
                </c:pt>
                <c:pt idx="114">
                  <c:v>0.88486842105263097</c:v>
                </c:pt>
                <c:pt idx="115">
                  <c:v>0.87717391304347769</c:v>
                </c:pt>
                <c:pt idx="116">
                  <c:v>0.86961206896551668</c:v>
                </c:pt>
                <c:pt idx="117">
                  <c:v>0.86217948717948656</c:v>
                </c:pt>
                <c:pt idx="118">
                  <c:v>0.85487288135593165</c:v>
                </c:pt>
                <c:pt idx="119">
                  <c:v>0.84768907563025153</c:v>
                </c:pt>
                <c:pt idx="120">
                  <c:v>0.8406249999999994</c:v>
                </c:pt>
                <c:pt idx="121">
                  <c:v>0.83367768595041258</c:v>
                </c:pt>
                <c:pt idx="122">
                  <c:v>0.82684426229508134</c:v>
                </c:pt>
                <c:pt idx="123">
                  <c:v>0.82012195121951159</c:v>
                </c:pt>
                <c:pt idx="124">
                  <c:v>0.81350806451612845</c:v>
                </c:pt>
                <c:pt idx="125">
                  <c:v>0.8069999999999995</c:v>
                </c:pt>
                <c:pt idx="126">
                  <c:v>0.80059523809523758</c:v>
                </c:pt>
                <c:pt idx="127">
                  <c:v>0.79429133858267664</c:v>
                </c:pt>
                <c:pt idx="128">
                  <c:v>0.78808593749999956</c:v>
                </c:pt>
                <c:pt idx="129">
                  <c:v>0.78197674418604601</c:v>
                </c:pt>
                <c:pt idx="130">
                  <c:v>0.77596153846153804</c:v>
                </c:pt>
                <c:pt idx="131">
                  <c:v>0.77003816793893087</c:v>
                </c:pt>
                <c:pt idx="132">
                  <c:v>0.76420454545454497</c:v>
                </c:pt>
                <c:pt idx="133">
                  <c:v>0.75845864661654083</c:v>
                </c:pt>
                <c:pt idx="134">
                  <c:v>0.75279850746268606</c:v>
                </c:pt>
                <c:pt idx="135">
                  <c:v>0.74722222222222179</c:v>
                </c:pt>
                <c:pt idx="136">
                  <c:v>0.74172794117647012</c:v>
                </c:pt>
                <c:pt idx="137">
                  <c:v>0.73631386861313819</c:v>
                </c:pt>
                <c:pt idx="138">
                  <c:v>0.73097826086956474</c:v>
                </c:pt>
                <c:pt idx="139">
                  <c:v>0.72571942446043125</c:v>
                </c:pt>
                <c:pt idx="140">
                  <c:v>0.72053571428571384</c:v>
                </c:pt>
                <c:pt idx="141">
                  <c:v>0.71542553191489322</c:v>
                </c:pt>
                <c:pt idx="142">
                  <c:v>0.71038732394366155</c:v>
                </c:pt>
                <c:pt idx="143">
                  <c:v>0.70541958041957997</c:v>
                </c:pt>
                <c:pt idx="144">
                  <c:v>0.70052083333333293</c:v>
                </c:pt>
                <c:pt idx="145">
                  <c:v>0.69568965517241332</c:v>
                </c:pt>
                <c:pt idx="146">
                  <c:v>0.69092465753424614</c:v>
                </c:pt>
                <c:pt idx="147">
                  <c:v>0.68622448979591788</c:v>
                </c:pt>
                <c:pt idx="148">
                  <c:v>0.68158783783783738</c:v>
                </c:pt>
                <c:pt idx="149">
                  <c:v>0.67701342281879151</c:v>
                </c:pt>
                <c:pt idx="150">
                  <c:v>0.67249999999999954</c:v>
                </c:pt>
                <c:pt idx="151">
                  <c:v>0.66804635761589359</c:v>
                </c:pt>
                <c:pt idx="152">
                  <c:v>0.66365131578947323</c:v>
                </c:pt>
                <c:pt idx="153">
                  <c:v>0.65931372549019562</c:v>
                </c:pt>
                <c:pt idx="154">
                  <c:v>0.65503246753246713</c:v>
                </c:pt>
                <c:pt idx="155">
                  <c:v>0.65080645161290285</c:v>
                </c:pt>
                <c:pt idx="156">
                  <c:v>0.64663461538461497</c:v>
                </c:pt>
                <c:pt idx="157">
                  <c:v>0.64251592356687859</c:v>
                </c:pt>
                <c:pt idx="158">
                  <c:v>0.63844936708860722</c:v>
                </c:pt>
                <c:pt idx="159">
                  <c:v>0.6344339622641505</c:v>
                </c:pt>
                <c:pt idx="160">
                  <c:v>0.63046874999999958</c:v>
                </c:pt>
                <c:pt idx="161">
                  <c:v>0.62655279503105554</c:v>
                </c:pt>
                <c:pt idx="162">
                  <c:v>0.62268518518518479</c:v>
                </c:pt>
                <c:pt idx="163">
                  <c:v>0.61886503067484622</c:v>
                </c:pt>
                <c:pt idx="164">
                  <c:v>0.61509146341463372</c:v>
                </c:pt>
                <c:pt idx="165">
                  <c:v>0.611363636363636</c:v>
                </c:pt>
                <c:pt idx="166">
                  <c:v>0.60768072289156583</c:v>
                </c:pt>
                <c:pt idx="167">
                  <c:v>0.60404191616766423</c:v>
                </c:pt>
                <c:pt idx="168">
                  <c:v>0.60044642857142816</c:v>
                </c:pt>
                <c:pt idx="169">
                  <c:v>0.59689349112425993</c:v>
                </c:pt>
                <c:pt idx="170">
                  <c:v>0.59338235294117603</c:v>
                </c:pt>
                <c:pt idx="171">
                  <c:v>0.58991228070175394</c:v>
                </c:pt>
                <c:pt idx="172">
                  <c:v>0.58648255813953454</c:v>
                </c:pt>
                <c:pt idx="173">
                  <c:v>0.58309248554913251</c:v>
                </c:pt>
                <c:pt idx="174">
                  <c:v>0.57974137931034442</c:v>
                </c:pt>
                <c:pt idx="175">
                  <c:v>0.57642857142857107</c:v>
                </c:pt>
                <c:pt idx="176">
                  <c:v>0.57315340909090873</c:v>
                </c:pt>
                <c:pt idx="177">
                  <c:v>0.56991525423728773</c:v>
                </c:pt>
                <c:pt idx="178">
                  <c:v>0.56671348314606707</c:v>
                </c:pt>
                <c:pt idx="179">
                  <c:v>0.56354748603351923</c:v>
                </c:pt>
                <c:pt idx="180">
                  <c:v>0.56041666666666634</c:v>
                </c:pt>
                <c:pt idx="181">
                  <c:v>0.55732044198894992</c:v>
                </c:pt>
                <c:pt idx="182">
                  <c:v>0.55425824175824134</c:v>
                </c:pt>
                <c:pt idx="183">
                  <c:v>0.5512295081967209</c:v>
                </c:pt>
                <c:pt idx="184">
                  <c:v>0.5482336956521735</c:v>
                </c:pt>
                <c:pt idx="185">
                  <c:v>0.54527027027026986</c:v>
                </c:pt>
                <c:pt idx="186">
                  <c:v>0.54233870967741904</c:v>
                </c:pt>
                <c:pt idx="187">
                  <c:v>0.53943850267379645</c:v>
                </c:pt>
                <c:pt idx="188">
                  <c:v>0.5365691489361698</c:v>
                </c:pt>
                <c:pt idx="189">
                  <c:v>0.53373015873015839</c:v>
                </c:pt>
                <c:pt idx="190">
                  <c:v>0.53092105263157863</c:v>
                </c:pt>
                <c:pt idx="191">
                  <c:v>0.5281413612565441</c:v>
                </c:pt>
                <c:pt idx="192">
                  <c:v>0.52539062499999967</c:v>
                </c:pt>
                <c:pt idx="193">
                  <c:v>0.52266839378238306</c:v>
                </c:pt>
                <c:pt idx="194">
                  <c:v>0.51997422680412331</c:v>
                </c:pt>
                <c:pt idx="195">
                  <c:v>0.51730769230769191</c:v>
                </c:pt>
                <c:pt idx="196">
                  <c:v>0.51466836734693844</c:v>
                </c:pt>
                <c:pt idx="197">
                  <c:v>0.51205583756345141</c:v>
                </c:pt>
                <c:pt idx="198">
                  <c:v>0.50946969696969657</c:v>
                </c:pt>
                <c:pt idx="199">
                  <c:v>0.50690954773869312</c:v>
                </c:pt>
                <c:pt idx="200">
                  <c:v>0.50437499999999968</c:v>
                </c:pt>
                <c:pt idx="201">
                  <c:v>0.50186567164179074</c:v>
                </c:pt>
                <c:pt idx="202">
                  <c:v>0.49938118811881155</c:v>
                </c:pt>
                <c:pt idx="203">
                  <c:v>0.49692118226600951</c:v>
                </c:pt>
                <c:pt idx="204">
                  <c:v>0.49448529411764675</c:v>
                </c:pt>
                <c:pt idx="205">
                  <c:v>0.49207317073170698</c:v>
                </c:pt>
                <c:pt idx="206">
                  <c:v>0.48968446601941712</c:v>
                </c:pt>
                <c:pt idx="207">
                  <c:v>0.48731884057970981</c:v>
                </c:pt>
                <c:pt idx="208">
                  <c:v>0.48497596153846118</c:v>
                </c:pt>
                <c:pt idx="209">
                  <c:v>0.48265550239234417</c:v>
                </c:pt>
                <c:pt idx="210">
                  <c:v>0.48035714285714254</c:v>
                </c:pt>
                <c:pt idx="211">
                  <c:v>0.4780805687203788</c:v>
                </c:pt>
                <c:pt idx="212">
                  <c:v>0.4758254716981129</c:v>
                </c:pt>
                <c:pt idx="213">
                  <c:v>0.47359154929577429</c:v>
                </c:pt>
                <c:pt idx="214">
                  <c:v>0.47137850467289688</c:v>
                </c:pt>
                <c:pt idx="215">
                  <c:v>0.4691860465116276</c:v>
                </c:pt>
                <c:pt idx="216">
                  <c:v>0.46701388888888856</c:v>
                </c:pt>
                <c:pt idx="217">
                  <c:v>0.4648617511520734</c:v>
                </c:pt>
                <c:pt idx="218">
                  <c:v>0.46272935779816482</c:v>
                </c:pt>
                <c:pt idx="219">
                  <c:v>0.46061643835616406</c:v>
                </c:pt>
                <c:pt idx="220">
                  <c:v>0.45852272727272697</c:v>
                </c:pt>
                <c:pt idx="221">
                  <c:v>0.45644796380090463</c:v>
                </c:pt>
                <c:pt idx="222">
                  <c:v>0.45439189189189155</c:v>
                </c:pt>
                <c:pt idx="223">
                  <c:v>0.45235426008968577</c:v>
                </c:pt>
                <c:pt idx="224">
                  <c:v>0.45033482142857112</c:v>
                </c:pt>
                <c:pt idx="225">
                  <c:v>0.44833333333333303</c:v>
                </c:pt>
                <c:pt idx="226">
                  <c:v>0.44634955752212357</c:v>
                </c:pt>
                <c:pt idx="227">
                  <c:v>0.44438325991189398</c:v>
                </c:pt>
                <c:pt idx="228">
                  <c:v>0.44243421052631549</c:v>
                </c:pt>
                <c:pt idx="229">
                  <c:v>0.44050218340611325</c:v>
                </c:pt>
                <c:pt idx="230">
                  <c:v>0.43858695652173885</c:v>
                </c:pt>
                <c:pt idx="231">
                  <c:v>0.4366883116883114</c:v>
                </c:pt>
                <c:pt idx="232">
                  <c:v>0.43480603448275834</c:v>
                </c:pt>
                <c:pt idx="233">
                  <c:v>0.4329399141630898</c:v>
                </c:pt>
                <c:pt idx="234">
                  <c:v>0.43108974358974328</c:v>
                </c:pt>
                <c:pt idx="235">
                  <c:v>0.42925531914893589</c:v>
                </c:pt>
                <c:pt idx="236">
                  <c:v>0.42743644067796582</c:v>
                </c:pt>
                <c:pt idx="237">
                  <c:v>0.42563291139240478</c:v>
                </c:pt>
                <c:pt idx="238">
                  <c:v>0.42384453781512577</c:v>
                </c:pt>
                <c:pt idx="239">
                  <c:v>0.42207112970711269</c:v>
                </c:pt>
                <c:pt idx="240">
                  <c:v>0.4203124999999997</c:v>
                </c:pt>
                <c:pt idx="241">
                  <c:v>0.41856846473029014</c:v>
                </c:pt>
                <c:pt idx="242">
                  <c:v>0.41683884297520629</c:v>
                </c:pt>
                <c:pt idx="243">
                  <c:v>0.41512345679012314</c:v>
                </c:pt>
                <c:pt idx="244">
                  <c:v>0.41342213114754067</c:v>
                </c:pt>
                <c:pt idx="245">
                  <c:v>0.41173469387755074</c:v>
                </c:pt>
                <c:pt idx="246">
                  <c:v>0.4100609756097558</c:v>
                </c:pt>
                <c:pt idx="247">
                  <c:v>0.40840080971659892</c:v>
                </c:pt>
                <c:pt idx="248">
                  <c:v>0.40675403225806422</c:v>
                </c:pt>
                <c:pt idx="249">
                  <c:v>0.40512048192771055</c:v>
                </c:pt>
                <c:pt idx="250">
                  <c:v>0.40350000000000003</c:v>
                </c:pt>
                <c:pt idx="251">
                  <c:v>0.40189243027888422</c:v>
                </c:pt>
                <c:pt idx="252">
                  <c:v>0.40029761904761879</c:v>
                </c:pt>
                <c:pt idx="253">
                  <c:v>0.3987154150197626</c:v>
                </c:pt>
                <c:pt idx="254">
                  <c:v>0.39714566929133832</c:v>
                </c:pt>
                <c:pt idx="255">
                  <c:v>0.39558823529411741</c:v>
                </c:pt>
                <c:pt idx="256">
                  <c:v>0.39404296874999978</c:v>
                </c:pt>
                <c:pt idx="257">
                  <c:v>0.39250972762645892</c:v>
                </c:pt>
                <c:pt idx="258">
                  <c:v>0.39098837209302301</c:v>
                </c:pt>
                <c:pt idx="259">
                  <c:v>0.38947876447876423</c:v>
                </c:pt>
                <c:pt idx="260">
                  <c:v>0.38798076923076902</c:v>
                </c:pt>
                <c:pt idx="261">
                  <c:v>0.38649425287356298</c:v>
                </c:pt>
                <c:pt idx="262">
                  <c:v>0.38501908396946544</c:v>
                </c:pt>
                <c:pt idx="263">
                  <c:v>0.38355513307984768</c:v>
                </c:pt>
                <c:pt idx="264">
                  <c:v>0.38210227272727249</c:v>
                </c:pt>
                <c:pt idx="265">
                  <c:v>0.38066037735849034</c:v>
                </c:pt>
                <c:pt idx="266">
                  <c:v>0.37922932330827042</c:v>
                </c:pt>
                <c:pt idx="267">
                  <c:v>0.37780898876404473</c:v>
                </c:pt>
                <c:pt idx="268">
                  <c:v>0.37639925373134303</c:v>
                </c:pt>
                <c:pt idx="269">
                  <c:v>0.37499999999999978</c:v>
                </c:pt>
                <c:pt idx="270">
                  <c:v>0.37361111111111089</c:v>
                </c:pt>
                <c:pt idx="271">
                  <c:v>0.37223247232472301</c:v>
                </c:pt>
                <c:pt idx="272">
                  <c:v>0.37086397058823506</c:v>
                </c:pt>
                <c:pt idx="273">
                  <c:v>0.3695054945054943</c:v>
                </c:pt>
                <c:pt idx="274">
                  <c:v>0.36815693430656909</c:v>
                </c:pt>
                <c:pt idx="275">
                  <c:v>0.3668181818181816</c:v>
                </c:pt>
                <c:pt idx="276">
                  <c:v>0.36548913043478237</c:v>
                </c:pt>
                <c:pt idx="277">
                  <c:v>0.3641696750902525</c:v>
                </c:pt>
                <c:pt idx="278">
                  <c:v>0.36285971223021563</c:v>
                </c:pt>
                <c:pt idx="279">
                  <c:v>0.36155913978494603</c:v>
                </c:pt>
                <c:pt idx="280">
                  <c:v>0.36026785714285692</c:v>
                </c:pt>
                <c:pt idx="281">
                  <c:v>0.35898576512455493</c:v>
                </c:pt>
                <c:pt idx="282">
                  <c:v>0.35771276595744661</c:v>
                </c:pt>
                <c:pt idx="283">
                  <c:v>0.35644876325088315</c:v>
                </c:pt>
                <c:pt idx="284">
                  <c:v>0.35519366197183078</c:v>
                </c:pt>
                <c:pt idx="285">
                  <c:v>0.3539473684210524</c:v>
                </c:pt>
                <c:pt idx="286">
                  <c:v>0.35270979020978999</c:v>
                </c:pt>
                <c:pt idx="287">
                  <c:v>0.3514808362369336</c:v>
                </c:pt>
                <c:pt idx="288">
                  <c:v>0.35026041666666646</c:v>
                </c:pt>
                <c:pt idx="289">
                  <c:v>0.34904844290657416</c:v>
                </c:pt>
                <c:pt idx="290">
                  <c:v>0.34784482758620666</c:v>
                </c:pt>
                <c:pt idx="291">
                  <c:v>0.34664948453608224</c:v>
                </c:pt>
                <c:pt idx="292">
                  <c:v>0.34546232876712307</c:v>
                </c:pt>
                <c:pt idx="293">
                  <c:v>0.34428327645051171</c:v>
                </c:pt>
                <c:pt idx="294">
                  <c:v>0.34311224489795894</c:v>
                </c:pt>
                <c:pt idx="295">
                  <c:v>0.34194915254237268</c:v>
                </c:pt>
                <c:pt idx="296">
                  <c:v>0.34079391891891869</c:v>
                </c:pt>
                <c:pt idx="297">
                  <c:v>0.33964646464646442</c:v>
                </c:pt>
                <c:pt idx="298">
                  <c:v>0.33850671140939576</c:v>
                </c:pt>
                <c:pt idx="299">
                  <c:v>0.33737458193979913</c:v>
                </c:pt>
                <c:pt idx="300">
                  <c:v>0.33624999999999977</c:v>
                </c:pt>
                <c:pt idx="301">
                  <c:v>0.3351328903654483</c:v>
                </c:pt>
                <c:pt idx="302">
                  <c:v>0.3340231788079468</c:v>
                </c:pt>
                <c:pt idx="303">
                  <c:v>0.33292079207920772</c:v>
                </c:pt>
                <c:pt idx="304">
                  <c:v>0.33182565789473661</c:v>
                </c:pt>
                <c:pt idx="305">
                  <c:v>0.33073770491803256</c:v>
                </c:pt>
                <c:pt idx="306">
                  <c:v>0.32965686274509781</c:v>
                </c:pt>
                <c:pt idx="307">
                  <c:v>0.32858306188925063</c:v>
                </c:pt>
                <c:pt idx="308">
                  <c:v>0.32751623376623357</c:v>
                </c:pt>
                <c:pt idx="309">
                  <c:v>0.32645631067961145</c:v>
                </c:pt>
                <c:pt idx="310">
                  <c:v>0.32540322580645142</c:v>
                </c:pt>
                <c:pt idx="311">
                  <c:v>0.32435691318327953</c:v>
                </c:pt>
                <c:pt idx="312">
                  <c:v>0.32331730769230749</c:v>
                </c:pt>
                <c:pt idx="313">
                  <c:v>0.32228434504792314</c:v>
                </c:pt>
                <c:pt idx="314">
                  <c:v>0.32125796178343929</c:v>
                </c:pt>
                <c:pt idx="315">
                  <c:v>0.32023809523809504</c:v>
                </c:pt>
                <c:pt idx="316">
                  <c:v>0.31922468354430361</c:v>
                </c:pt>
                <c:pt idx="317">
                  <c:v>0.31821766561514175</c:v>
                </c:pt>
                <c:pt idx="318">
                  <c:v>0.31721698113207525</c:v>
                </c:pt>
                <c:pt idx="319">
                  <c:v>0.31622257053291514</c:v>
                </c:pt>
                <c:pt idx="320">
                  <c:v>0.31523437499999979</c:v>
                </c:pt>
                <c:pt idx="321">
                  <c:v>0.3142523364485979</c:v>
                </c:pt>
                <c:pt idx="322">
                  <c:v>0.31327639751552777</c:v>
                </c:pt>
                <c:pt idx="323">
                  <c:v>0.31230650154798739</c:v>
                </c:pt>
                <c:pt idx="324">
                  <c:v>0.31134259259259239</c:v>
                </c:pt>
                <c:pt idx="325">
                  <c:v>0.3103846153846152</c:v>
                </c:pt>
                <c:pt idx="326">
                  <c:v>0.30943251533742311</c:v>
                </c:pt>
                <c:pt idx="327">
                  <c:v>0.30848623853210988</c:v>
                </c:pt>
                <c:pt idx="328">
                  <c:v>0.30754573170731686</c:v>
                </c:pt>
                <c:pt idx="329">
                  <c:v>0.3066109422492399</c:v>
                </c:pt>
                <c:pt idx="330">
                  <c:v>0.305681818181818</c:v>
                </c:pt>
                <c:pt idx="331">
                  <c:v>0.30475830815709948</c:v>
                </c:pt>
                <c:pt idx="332">
                  <c:v>0.30384036144578291</c:v>
                </c:pt>
                <c:pt idx="333">
                  <c:v>0.30292792792792772</c:v>
                </c:pt>
                <c:pt idx="334">
                  <c:v>0.30202095808383211</c:v>
                </c:pt>
                <c:pt idx="335">
                  <c:v>0.30111940298507445</c:v>
                </c:pt>
                <c:pt idx="336">
                  <c:v>0.30022321428571408</c:v>
                </c:pt>
                <c:pt idx="337">
                  <c:v>0.29933234421364968</c:v>
                </c:pt>
                <c:pt idx="338">
                  <c:v>0.29844674556212997</c:v>
                </c:pt>
                <c:pt idx="339">
                  <c:v>0.29756637168141575</c:v>
                </c:pt>
                <c:pt idx="340">
                  <c:v>0.29669117647058801</c:v>
                </c:pt>
                <c:pt idx="341">
                  <c:v>0.29582111436950126</c:v>
                </c:pt>
                <c:pt idx="342">
                  <c:v>0.29495614035087697</c:v>
                </c:pt>
                <c:pt idx="343">
                  <c:v>0.29409620991253627</c:v>
                </c:pt>
                <c:pt idx="344">
                  <c:v>0.29324127906976727</c:v>
                </c:pt>
                <c:pt idx="345">
                  <c:v>0.2923913043478259</c:v>
                </c:pt>
                <c:pt idx="346">
                  <c:v>0.29154624277456626</c:v>
                </c:pt>
                <c:pt idx="347">
                  <c:v>0.29070605187319865</c:v>
                </c:pt>
                <c:pt idx="348">
                  <c:v>0.28987068965517221</c:v>
                </c:pt>
                <c:pt idx="349">
                  <c:v>0.2890401146131803</c:v>
                </c:pt>
                <c:pt idx="350">
                  <c:v>0.28821428571428553</c:v>
                </c:pt>
                <c:pt idx="351">
                  <c:v>0.2873931623931622</c:v>
                </c:pt>
                <c:pt idx="352">
                  <c:v>0.28657670454545436</c:v>
                </c:pt>
                <c:pt idx="353">
                  <c:v>0.28576487252124627</c:v>
                </c:pt>
                <c:pt idx="354">
                  <c:v>0.28495762711864386</c:v>
                </c:pt>
                <c:pt idx="355">
                  <c:v>0.28415492957746458</c:v>
                </c:pt>
                <c:pt idx="356">
                  <c:v>0.28335674157303353</c:v>
                </c:pt>
                <c:pt idx="357">
                  <c:v>0.28256302521008386</c:v>
                </c:pt>
                <c:pt idx="358">
                  <c:v>0.28177374301675961</c:v>
                </c:pt>
                <c:pt idx="359">
                  <c:v>0.28098885793871847</c:v>
                </c:pt>
                <c:pt idx="360">
                  <c:v>0.28020833333333317</c:v>
                </c:pt>
                <c:pt idx="361">
                  <c:v>0.27943213296398872</c:v>
                </c:pt>
                <c:pt idx="362">
                  <c:v>0.27866022099447496</c:v>
                </c:pt>
                <c:pt idx="363">
                  <c:v>0.2778925619834709</c:v>
                </c:pt>
                <c:pt idx="364">
                  <c:v>0.27712912087912067</c:v>
                </c:pt>
                <c:pt idx="365">
                  <c:v>0.27636986301369842</c:v>
                </c:pt>
                <c:pt idx="366">
                  <c:v>0.27561475409836045</c:v>
                </c:pt>
                <c:pt idx="367">
                  <c:v>0.27486376021798348</c:v>
                </c:pt>
                <c:pt idx="368">
                  <c:v>0.27411684782608675</c:v>
                </c:pt>
                <c:pt idx="369">
                  <c:v>0.27337398373983723</c:v>
                </c:pt>
                <c:pt idx="370">
                  <c:v>0.27263513513513493</c:v>
                </c:pt>
                <c:pt idx="371">
                  <c:v>0.27190026954177882</c:v>
                </c:pt>
                <c:pt idx="372">
                  <c:v>0.27116935483870952</c:v>
                </c:pt>
                <c:pt idx="373">
                  <c:v>0.27044235924932958</c:v>
                </c:pt>
                <c:pt idx="374">
                  <c:v>0.26971925133689822</c:v>
                </c:pt>
                <c:pt idx="375">
                  <c:v>0.26899999999999979</c:v>
                </c:pt>
                <c:pt idx="376">
                  <c:v>0.2682845744680849</c:v>
                </c:pt>
                <c:pt idx="377">
                  <c:v>0.26757294429708206</c:v>
                </c:pt>
                <c:pt idx="378">
                  <c:v>0.26686507936507919</c:v>
                </c:pt>
                <c:pt idx="379">
                  <c:v>0.2661609498680737</c:v>
                </c:pt>
                <c:pt idx="380">
                  <c:v>0.26546052631578931</c:v>
                </c:pt>
                <c:pt idx="381">
                  <c:v>0.26476377952755886</c:v>
                </c:pt>
                <c:pt idx="382">
                  <c:v>0.26407068062827205</c:v>
                </c:pt>
                <c:pt idx="383">
                  <c:v>0.26338120104438623</c:v>
                </c:pt>
                <c:pt idx="384">
                  <c:v>0.26269531249999983</c:v>
                </c:pt>
                <c:pt idx="385">
                  <c:v>0.26201298701298681</c:v>
                </c:pt>
                <c:pt idx="386">
                  <c:v>0.26133419689119153</c:v>
                </c:pt>
                <c:pt idx="387">
                  <c:v>0.26065891472868197</c:v>
                </c:pt>
                <c:pt idx="388">
                  <c:v>0.25998711340206165</c:v>
                </c:pt>
                <c:pt idx="389">
                  <c:v>0.25931876606683785</c:v>
                </c:pt>
                <c:pt idx="390">
                  <c:v>0.25865384615384596</c:v>
                </c:pt>
                <c:pt idx="391">
                  <c:v>0.25799232736572875</c:v>
                </c:pt>
                <c:pt idx="392">
                  <c:v>0.25733418367346922</c:v>
                </c:pt>
                <c:pt idx="393">
                  <c:v>0.2566793893129769</c:v>
                </c:pt>
                <c:pt idx="394">
                  <c:v>0.25602791878172571</c:v>
                </c:pt>
                <c:pt idx="395">
                  <c:v>0.25537974683544284</c:v>
                </c:pt>
                <c:pt idx="396">
                  <c:v>0.25473484848484829</c:v>
                </c:pt>
                <c:pt idx="397">
                  <c:v>0.25409319899244315</c:v>
                </c:pt>
                <c:pt idx="398">
                  <c:v>0.25345477386934656</c:v>
                </c:pt>
                <c:pt idx="399">
                  <c:v>0.25281954887218028</c:v>
                </c:pt>
                <c:pt idx="400">
                  <c:v>0.25218749999999984</c:v>
                </c:pt>
                <c:pt idx="401">
                  <c:v>0.25155860349127163</c:v>
                </c:pt>
                <c:pt idx="402">
                  <c:v>0.25093283582089537</c:v>
                </c:pt>
                <c:pt idx="403">
                  <c:v>0.25031017369727032</c:v>
                </c:pt>
                <c:pt idx="404">
                  <c:v>0.24969059405940577</c:v>
                </c:pt>
                <c:pt idx="405">
                  <c:v>0.24907407407407389</c:v>
                </c:pt>
                <c:pt idx="406">
                  <c:v>0.24846059113300475</c:v>
                </c:pt>
                <c:pt idx="407">
                  <c:v>0.24785012285012267</c:v>
                </c:pt>
                <c:pt idx="408">
                  <c:v>0.24724264705882337</c:v>
                </c:pt>
                <c:pt idx="409">
                  <c:v>0.24663814180929078</c:v>
                </c:pt>
                <c:pt idx="410">
                  <c:v>0.24603658536585349</c:v>
                </c:pt>
                <c:pt idx="411">
                  <c:v>0.24543795620437939</c:v>
                </c:pt>
                <c:pt idx="412">
                  <c:v>0.24484223300970856</c:v>
                </c:pt>
                <c:pt idx="413">
                  <c:v>0.24424939467312332</c:v>
                </c:pt>
                <c:pt idx="414">
                  <c:v>0.24365942028985491</c:v>
                </c:pt>
                <c:pt idx="415">
                  <c:v>0.24307228915662635</c:v>
                </c:pt>
                <c:pt idx="416">
                  <c:v>0.24248798076923059</c:v>
                </c:pt>
                <c:pt idx="417">
                  <c:v>0.24190647482014371</c:v>
                </c:pt>
                <c:pt idx="418">
                  <c:v>0.24132775119617209</c:v>
                </c:pt>
                <c:pt idx="419">
                  <c:v>0.24075178997613347</c:v>
                </c:pt>
                <c:pt idx="420">
                  <c:v>0.24017857142857127</c:v>
                </c:pt>
                <c:pt idx="421">
                  <c:v>0.23960807600950101</c:v>
                </c:pt>
                <c:pt idx="422">
                  <c:v>0.2390402843601894</c:v>
                </c:pt>
                <c:pt idx="423">
                  <c:v>0.23847517730496437</c:v>
                </c:pt>
                <c:pt idx="424">
                  <c:v>0.23791273584905645</c:v>
                </c:pt>
                <c:pt idx="425">
                  <c:v>0.23735294117647043</c:v>
                </c:pt>
                <c:pt idx="426">
                  <c:v>0.23679577464788715</c:v>
                </c:pt>
                <c:pt idx="427">
                  <c:v>0.23624121779859469</c:v>
                </c:pt>
                <c:pt idx="428">
                  <c:v>0.23568925233644844</c:v>
                </c:pt>
                <c:pt idx="429">
                  <c:v>0.23513986013985996</c:v>
                </c:pt>
                <c:pt idx="430">
                  <c:v>0.2345930232558138</c:v>
                </c:pt>
                <c:pt idx="431">
                  <c:v>0.23404872389791168</c:v>
                </c:pt>
                <c:pt idx="432">
                  <c:v>0.23350694444444428</c:v>
                </c:pt>
                <c:pt idx="433">
                  <c:v>0.23296766743648945</c:v>
                </c:pt>
                <c:pt idx="434">
                  <c:v>0.2324308755760367</c:v>
                </c:pt>
                <c:pt idx="435">
                  <c:v>0.23189655172413776</c:v>
                </c:pt>
                <c:pt idx="436">
                  <c:v>0.23136467889908241</c:v>
                </c:pt>
                <c:pt idx="437">
                  <c:v>0.23083524027459937</c:v>
                </c:pt>
                <c:pt idx="438">
                  <c:v>0.23030821917808203</c:v>
                </c:pt>
                <c:pt idx="439">
                  <c:v>0.22978359908883811</c:v>
                </c:pt>
                <c:pt idx="440">
                  <c:v>0.22926136363636349</c:v>
                </c:pt>
                <c:pt idx="441">
                  <c:v>0.22874149659863929</c:v>
                </c:pt>
                <c:pt idx="442">
                  <c:v>0.22822398190045232</c:v>
                </c:pt>
                <c:pt idx="443">
                  <c:v>0.22770880361173798</c:v>
                </c:pt>
                <c:pt idx="444">
                  <c:v>0.22719594594594578</c:v>
                </c:pt>
                <c:pt idx="445">
                  <c:v>0.22668539325842682</c:v>
                </c:pt>
                <c:pt idx="446">
                  <c:v>0.22617713004484288</c:v>
                </c:pt>
                <c:pt idx="447">
                  <c:v>0.22567114093959717</c:v>
                </c:pt>
                <c:pt idx="448">
                  <c:v>0.22516741071428556</c:v>
                </c:pt>
                <c:pt idx="449">
                  <c:v>0.2246659242761691</c:v>
                </c:pt>
                <c:pt idx="450">
                  <c:v>0.22416666666666651</c:v>
                </c:pt>
                <c:pt idx="451">
                  <c:v>0.22366962305986682</c:v>
                </c:pt>
                <c:pt idx="452">
                  <c:v>0.22317477876106179</c:v>
                </c:pt>
                <c:pt idx="453">
                  <c:v>0.22268211920529785</c:v>
                </c:pt>
                <c:pt idx="454">
                  <c:v>0.22219162995594699</c:v>
                </c:pt>
                <c:pt idx="455">
                  <c:v>0.22170329670329655</c:v>
                </c:pt>
                <c:pt idx="456">
                  <c:v>0.22121710526315774</c:v>
                </c:pt>
                <c:pt idx="457">
                  <c:v>0.22073304157549217</c:v>
                </c:pt>
                <c:pt idx="458">
                  <c:v>0.22025109170305662</c:v>
                </c:pt>
                <c:pt idx="459">
                  <c:v>0.21977124183006522</c:v>
                </c:pt>
                <c:pt idx="460">
                  <c:v>0.21929347826086942</c:v>
                </c:pt>
                <c:pt idx="461">
                  <c:v>0.21881778741865493</c:v>
                </c:pt>
                <c:pt idx="462">
                  <c:v>0.2183441558441557</c:v>
                </c:pt>
                <c:pt idx="463">
                  <c:v>0.2178725701943843</c:v>
                </c:pt>
                <c:pt idx="464">
                  <c:v>0.21740301724137917</c:v>
                </c:pt>
                <c:pt idx="465">
                  <c:v>0.21693548387096759</c:v>
                </c:pt>
                <c:pt idx="466">
                  <c:v>0.2164699570815449</c:v>
                </c:pt>
                <c:pt idx="467">
                  <c:v>0.21600642398286923</c:v>
                </c:pt>
                <c:pt idx="468">
                  <c:v>0.21554487179487164</c:v>
                </c:pt>
                <c:pt idx="469">
                  <c:v>0.21508528784648173</c:v>
                </c:pt>
                <c:pt idx="470">
                  <c:v>0.21462765957446794</c:v>
                </c:pt>
                <c:pt idx="471">
                  <c:v>0.21417197452229284</c:v>
                </c:pt>
                <c:pt idx="472">
                  <c:v>0.21371822033898291</c:v>
                </c:pt>
                <c:pt idx="473">
                  <c:v>0.21326638477801255</c:v>
                </c:pt>
                <c:pt idx="474">
                  <c:v>0.21281645569620239</c:v>
                </c:pt>
                <c:pt idx="475">
                  <c:v>0.21236842105263143</c:v>
                </c:pt>
                <c:pt idx="476">
                  <c:v>0.21192226890756288</c:v>
                </c:pt>
                <c:pt idx="477">
                  <c:v>0.21147798742138349</c:v>
                </c:pt>
                <c:pt idx="478">
                  <c:v>0.21103556485355635</c:v>
                </c:pt>
                <c:pt idx="479">
                  <c:v>0.21059498956158648</c:v>
                </c:pt>
                <c:pt idx="480">
                  <c:v>0.21015624999999985</c:v>
                </c:pt>
                <c:pt idx="481">
                  <c:v>0.20971933471933457</c:v>
                </c:pt>
                <c:pt idx="482">
                  <c:v>0.20928423236514507</c:v>
                </c:pt>
                <c:pt idx="483">
                  <c:v>0.20885093167701849</c:v>
                </c:pt>
                <c:pt idx="484">
                  <c:v>0.20841942148760315</c:v>
                </c:pt>
                <c:pt idx="485">
                  <c:v>0.20798969072164933</c:v>
                </c:pt>
                <c:pt idx="486">
                  <c:v>0.20756172839506157</c:v>
                </c:pt>
                <c:pt idx="487">
                  <c:v>0.2071355236139629</c:v>
                </c:pt>
                <c:pt idx="488">
                  <c:v>0.20671106557377034</c:v>
                </c:pt>
                <c:pt idx="489">
                  <c:v>0.20628834355828207</c:v>
                </c:pt>
                <c:pt idx="490">
                  <c:v>0.20586734693877537</c:v>
                </c:pt>
                <c:pt idx="491">
                  <c:v>0.20544806517311595</c:v>
                </c:pt>
                <c:pt idx="492">
                  <c:v>0.2050304878048779</c:v>
                </c:pt>
                <c:pt idx="493">
                  <c:v>0.20461460446247451</c:v>
                </c:pt>
                <c:pt idx="494">
                  <c:v>0.20420040485829946</c:v>
                </c:pt>
                <c:pt idx="495">
                  <c:v>0.20378787878787863</c:v>
                </c:pt>
                <c:pt idx="496">
                  <c:v>0.20337701612903211</c:v>
                </c:pt>
                <c:pt idx="497">
                  <c:v>0.20296780684104612</c:v>
                </c:pt>
                <c:pt idx="498">
                  <c:v>0.20256024096385528</c:v>
                </c:pt>
                <c:pt idx="499">
                  <c:v>0.20215430861723432</c:v>
                </c:pt>
                <c:pt idx="500">
                  <c:v>0.20174999999999987</c:v>
                </c:pt>
                <c:pt idx="501">
                  <c:v>0.20134730538922144</c:v>
                </c:pt>
                <c:pt idx="502">
                  <c:v>0.20094621513944211</c:v>
                </c:pt>
                <c:pt idx="503">
                  <c:v>0.20054671968190843</c:v>
                </c:pt>
                <c:pt idx="504">
                  <c:v>0.2001488095238094</c:v>
                </c:pt>
                <c:pt idx="505">
                  <c:v>0.19975247524752462</c:v>
                </c:pt>
                <c:pt idx="506">
                  <c:v>0.1993577075098813</c:v>
                </c:pt>
                <c:pt idx="507">
                  <c:v>0.19896449704142</c:v>
                </c:pt>
                <c:pt idx="508">
                  <c:v>0.19857283464566916</c:v>
                </c:pt>
                <c:pt idx="509">
                  <c:v>0.19818271119842817</c:v>
                </c:pt>
                <c:pt idx="510">
                  <c:v>0.1977941176470587</c:v>
                </c:pt>
                <c:pt idx="511">
                  <c:v>0.19740704500978462</c:v>
                </c:pt>
                <c:pt idx="512">
                  <c:v>0.19702148437499989</c:v>
                </c:pt>
                <c:pt idx="513">
                  <c:v>0.19663742690058467</c:v>
                </c:pt>
                <c:pt idx="514">
                  <c:v>0.19625486381322946</c:v>
                </c:pt>
                <c:pt idx="515">
                  <c:v>0.19587378640776687</c:v>
                </c:pt>
                <c:pt idx="516">
                  <c:v>0.1954941860465115</c:v>
                </c:pt>
                <c:pt idx="517">
                  <c:v>0.19511605415860722</c:v>
                </c:pt>
                <c:pt idx="518">
                  <c:v>0.19473938223938211</c:v>
                </c:pt>
                <c:pt idx="519">
                  <c:v>0.19436416184971086</c:v>
                </c:pt>
                <c:pt idx="520">
                  <c:v>0.19399038461538451</c:v>
                </c:pt>
                <c:pt idx="521">
                  <c:v>0.1936180422264874</c:v>
                </c:pt>
                <c:pt idx="522">
                  <c:v>0.19324712643678149</c:v>
                </c:pt>
                <c:pt idx="523">
                  <c:v>0.19287762906309738</c:v>
                </c:pt>
                <c:pt idx="524">
                  <c:v>0.19250954198473272</c:v>
                </c:pt>
                <c:pt idx="525">
                  <c:v>0.19214285714285703</c:v>
                </c:pt>
                <c:pt idx="526">
                  <c:v>0.19177756653992384</c:v>
                </c:pt>
                <c:pt idx="527">
                  <c:v>0.19141366223908907</c:v>
                </c:pt>
                <c:pt idx="528">
                  <c:v>0.19105113636363624</c:v>
                </c:pt>
                <c:pt idx="529">
                  <c:v>0.1906899810964082</c:v>
                </c:pt>
                <c:pt idx="530">
                  <c:v>0.19033018867924517</c:v>
                </c:pt>
                <c:pt idx="531">
                  <c:v>0.18997175141242925</c:v>
                </c:pt>
                <c:pt idx="532">
                  <c:v>0.18961466165413521</c:v>
                </c:pt>
                <c:pt idx="533">
                  <c:v>0.18925891181988733</c:v>
                </c:pt>
                <c:pt idx="534">
                  <c:v>0.18890449438202236</c:v>
                </c:pt>
                <c:pt idx="535">
                  <c:v>0.18855140186915875</c:v>
                </c:pt>
                <c:pt idx="536">
                  <c:v>0.18819962686567152</c:v>
                </c:pt>
                <c:pt idx="537">
                  <c:v>0.18784916201117308</c:v>
                </c:pt>
                <c:pt idx="538">
                  <c:v>0.18749999999999989</c:v>
                </c:pt>
                <c:pt idx="539">
                  <c:v>0.1871521335807049</c:v>
                </c:pt>
                <c:pt idx="540">
                  <c:v>0.18680555555555545</c:v>
                </c:pt>
                <c:pt idx="541">
                  <c:v>0.18646025878003686</c:v>
                </c:pt>
                <c:pt idx="542">
                  <c:v>0.1861162361623615</c:v>
                </c:pt>
                <c:pt idx="543">
                  <c:v>0.1857734806629833</c:v>
                </c:pt>
                <c:pt idx="544">
                  <c:v>0.18543198529411753</c:v>
                </c:pt>
                <c:pt idx="545">
                  <c:v>0.18509174311926593</c:v>
                </c:pt>
                <c:pt idx="546">
                  <c:v>0.18475274725274715</c:v>
                </c:pt>
                <c:pt idx="547">
                  <c:v>0.18441499085923205</c:v>
                </c:pt>
                <c:pt idx="548">
                  <c:v>0.18407846715328455</c:v>
                </c:pt>
                <c:pt idx="549">
                  <c:v>0.183743169398907</c:v>
                </c:pt>
                <c:pt idx="550">
                  <c:v>0.1834090909090908</c:v>
                </c:pt>
                <c:pt idx="551">
                  <c:v>0.18307622504537194</c:v>
                </c:pt>
                <c:pt idx="552">
                  <c:v>0.18274456521739119</c:v>
                </c:pt>
                <c:pt idx="553">
                  <c:v>0.18241410488245921</c:v>
                </c:pt>
                <c:pt idx="554">
                  <c:v>0.18208483754512625</c:v>
                </c:pt>
                <c:pt idx="555">
                  <c:v>0.18175675675675665</c:v>
                </c:pt>
                <c:pt idx="556">
                  <c:v>0.18142985611510781</c:v>
                </c:pt>
                <c:pt idx="557">
                  <c:v>0.1811041292639137</c:v>
                </c:pt>
                <c:pt idx="558">
                  <c:v>0.18077956989247301</c:v>
                </c:pt>
                <c:pt idx="559">
                  <c:v>0.18045617173524139</c:v>
                </c:pt>
                <c:pt idx="560">
                  <c:v>0.18013392857142846</c:v>
                </c:pt>
                <c:pt idx="561">
                  <c:v>0.17981283422459882</c:v>
                </c:pt>
                <c:pt idx="562">
                  <c:v>0.17949288256227747</c:v>
                </c:pt>
                <c:pt idx="563">
                  <c:v>0.17917406749555939</c:v>
                </c:pt>
                <c:pt idx="564">
                  <c:v>0.17885638297872331</c:v>
                </c:pt>
                <c:pt idx="565">
                  <c:v>0.17853982300884944</c:v>
                </c:pt>
                <c:pt idx="566">
                  <c:v>0.17822438162544157</c:v>
                </c:pt>
                <c:pt idx="567">
                  <c:v>0.1779100529100528</c:v>
                </c:pt>
                <c:pt idx="568">
                  <c:v>0.17759683098591539</c:v>
                </c:pt>
                <c:pt idx="569">
                  <c:v>0.17728471001757459</c:v>
                </c:pt>
                <c:pt idx="570">
                  <c:v>0.1769736842105262</c:v>
                </c:pt>
                <c:pt idx="571">
                  <c:v>0.17666374781085803</c:v>
                </c:pt>
                <c:pt idx="572">
                  <c:v>0.17635489510489499</c:v>
                </c:pt>
                <c:pt idx="573">
                  <c:v>0.17604712041884807</c:v>
                </c:pt>
                <c:pt idx="574">
                  <c:v>0.1757404181184668</c:v>
                </c:pt>
                <c:pt idx="575">
                  <c:v>0.17543478260869555</c:v>
                </c:pt>
                <c:pt idx="576">
                  <c:v>0.17513020833333323</c:v>
                </c:pt>
                <c:pt idx="577">
                  <c:v>0.17482668977469659</c:v>
                </c:pt>
                <c:pt idx="578">
                  <c:v>0.17452422145328708</c:v>
                </c:pt>
                <c:pt idx="579">
                  <c:v>0.17422279792746104</c:v>
                </c:pt>
                <c:pt idx="580">
                  <c:v>0.17392241379310333</c:v>
                </c:pt>
                <c:pt idx="581">
                  <c:v>0.17362306368330455</c:v>
                </c:pt>
                <c:pt idx="582">
                  <c:v>0.17332474226804112</c:v>
                </c:pt>
                <c:pt idx="583">
                  <c:v>0.17302744425385924</c:v>
                </c:pt>
                <c:pt idx="584">
                  <c:v>0.17273116438356154</c:v>
                </c:pt>
                <c:pt idx="585">
                  <c:v>0.17243589743589732</c:v>
                </c:pt>
                <c:pt idx="586">
                  <c:v>0.17214163822525586</c:v>
                </c:pt>
                <c:pt idx="587">
                  <c:v>0.17184838160136276</c:v>
                </c:pt>
                <c:pt idx="588">
                  <c:v>0.17155612244897947</c:v>
                </c:pt>
                <c:pt idx="589">
                  <c:v>0.17126485568760599</c:v>
                </c:pt>
                <c:pt idx="590">
                  <c:v>0.17097457627118634</c:v>
                </c:pt>
                <c:pt idx="591">
                  <c:v>0.17068527918781715</c:v>
                </c:pt>
                <c:pt idx="592">
                  <c:v>0.17039695945945935</c:v>
                </c:pt>
                <c:pt idx="593">
                  <c:v>0.17010961214165252</c:v>
                </c:pt>
                <c:pt idx="594">
                  <c:v>0.16982323232323221</c:v>
                </c:pt>
                <c:pt idx="595">
                  <c:v>0.16953781512605032</c:v>
                </c:pt>
                <c:pt idx="596">
                  <c:v>0.16925335570469788</c:v>
                </c:pt>
                <c:pt idx="597">
                  <c:v>0.16896984924623104</c:v>
                </c:pt>
                <c:pt idx="598">
                  <c:v>0.16868729096989957</c:v>
                </c:pt>
                <c:pt idx="599">
                  <c:v>0.16840567612687801</c:v>
                </c:pt>
                <c:pt idx="600">
                  <c:v>0.16812499999999989</c:v>
                </c:pt>
                <c:pt idx="601">
                  <c:v>0.16784525790349406</c:v>
                </c:pt>
                <c:pt idx="602">
                  <c:v>0.16756644518272415</c:v>
                </c:pt>
                <c:pt idx="603">
                  <c:v>0.16728855721393024</c:v>
                </c:pt>
                <c:pt idx="604">
                  <c:v>0.1670115894039734</c:v>
                </c:pt>
                <c:pt idx="605">
                  <c:v>0.16673553719008255</c:v>
                </c:pt>
                <c:pt idx="606">
                  <c:v>0.16646039603960386</c:v>
                </c:pt>
                <c:pt idx="607">
                  <c:v>0.16618616144975279</c:v>
                </c:pt>
                <c:pt idx="608">
                  <c:v>0.16591282894736831</c:v>
                </c:pt>
                <c:pt idx="609">
                  <c:v>0.16564039408866985</c:v>
                </c:pt>
                <c:pt idx="610">
                  <c:v>0.16536885245901628</c:v>
                </c:pt>
                <c:pt idx="611">
                  <c:v>0.16509819967266764</c:v>
                </c:pt>
                <c:pt idx="612">
                  <c:v>0.16482843137254891</c:v>
                </c:pt>
                <c:pt idx="613">
                  <c:v>0.1645595432300162</c:v>
                </c:pt>
                <c:pt idx="614">
                  <c:v>0.16429153094462531</c:v>
                </c:pt>
                <c:pt idx="615">
                  <c:v>0.16402439024390233</c:v>
                </c:pt>
                <c:pt idx="616">
                  <c:v>0.16375811688311678</c:v>
                </c:pt>
                <c:pt idx="617">
                  <c:v>0.16349270664505661</c:v>
                </c:pt>
                <c:pt idx="618">
                  <c:v>0.16322815533980572</c:v>
                </c:pt>
                <c:pt idx="619">
                  <c:v>0.16296445880452332</c:v>
                </c:pt>
                <c:pt idx="620">
                  <c:v>0.16270161290322571</c:v>
                </c:pt>
                <c:pt idx="621">
                  <c:v>0.16243961352656994</c:v>
                </c:pt>
                <c:pt idx="622">
                  <c:v>0.16217845659163976</c:v>
                </c:pt>
                <c:pt idx="623">
                  <c:v>0.16191813804173344</c:v>
                </c:pt>
                <c:pt idx="624">
                  <c:v>0.16165865384615374</c:v>
                </c:pt>
                <c:pt idx="625">
                  <c:v>0.1613999999999999</c:v>
                </c:pt>
                <c:pt idx="626">
                  <c:v>0.16114217252396157</c:v>
                </c:pt>
                <c:pt idx="627">
                  <c:v>0.16088516746411471</c:v>
                </c:pt>
                <c:pt idx="628">
                  <c:v>0.16062898089171965</c:v>
                </c:pt>
                <c:pt idx="629">
                  <c:v>0.16037360890302058</c:v>
                </c:pt>
                <c:pt idx="630">
                  <c:v>0.16011904761904752</c:v>
                </c:pt>
                <c:pt idx="631">
                  <c:v>0.15986529318541987</c:v>
                </c:pt>
                <c:pt idx="632">
                  <c:v>0.15961234177215181</c:v>
                </c:pt>
                <c:pt idx="633">
                  <c:v>0.1593601895734596</c:v>
                </c:pt>
                <c:pt idx="634">
                  <c:v>0.15910883280757088</c:v>
                </c:pt>
                <c:pt idx="635">
                  <c:v>0.15885826771653533</c:v>
                </c:pt>
                <c:pt idx="636">
                  <c:v>0.15860849056603762</c:v>
                </c:pt>
                <c:pt idx="637">
                  <c:v>0.15835949764521182</c:v>
                </c:pt>
                <c:pt idx="638">
                  <c:v>0.15811128526645757</c:v>
                </c:pt>
                <c:pt idx="639">
                  <c:v>0.15786384976525811</c:v>
                </c:pt>
                <c:pt idx="640">
                  <c:v>0.15761718749999989</c:v>
                </c:pt>
                <c:pt idx="641">
                  <c:v>0.15737129485179396</c:v>
                </c:pt>
                <c:pt idx="642">
                  <c:v>0.15712616822429895</c:v>
                </c:pt>
                <c:pt idx="643">
                  <c:v>0.15688180404354576</c:v>
                </c:pt>
                <c:pt idx="644">
                  <c:v>0.15663819875776389</c:v>
                </c:pt>
                <c:pt idx="645">
                  <c:v>0.15639534883720921</c:v>
                </c:pt>
                <c:pt idx="646">
                  <c:v>0.1561532507739937</c:v>
                </c:pt>
                <c:pt idx="647">
                  <c:v>0.15591190108191644</c:v>
                </c:pt>
                <c:pt idx="648">
                  <c:v>0.1556712962962962</c:v>
                </c:pt>
                <c:pt idx="649">
                  <c:v>0.15543143297380577</c:v>
                </c:pt>
                <c:pt idx="650">
                  <c:v>0.1551923076923076</c:v>
                </c:pt>
                <c:pt idx="651">
                  <c:v>0.15495391705069114</c:v>
                </c:pt>
                <c:pt idx="652">
                  <c:v>0.15471625766871155</c:v>
                </c:pt>
                <c:pt idx="653">
                  <c:v>0.15447932618682991</c:v>
                </c:pt>
                <c:pt idx="654">
                  <c:v>0.15424311926605494</c:v>
                </c:pt>
                <c:pt idx="655">
                  <c:v>0.15400763358778616</c:v>
                </c:pt>
                <c:pt idx="656">
                  <c:v>0.15377286585365843</c:v>
                </c:pt>
                <c:pt idx="657">
                  <c:v>0.15353881278538803</c:v>
                </c:pt>
                <c:pt idx="658">
                  <c:v>0.15330547112461995</c:v>
                </c:pt>
                <c:pt idx="659">
                  <c:v>0.15307283763277682</c:v>
                </c:pt>
                <c:pt idx="660">
                  <c:v>0.152840909090909</c:v>
                </c:pt>
                <c:pt idx="661">
                  <c:v>0.15260968229954605</c:v>
                </c:pt>
                <c:pt idx="662">
                  <c:v>0.15237915407854974</c:v>
                </c:pt>
                <c:pt idx="663">
                  <c:v>0.15214932126696823</c:v>
                </c:pt>
                <c:pt idx="664">
                  <c:v>0.15192018072289146</c:v>
                </c:pt>
                <c:pt idx="665">
                  <c:v>0.15169172932330818</c:v>
                </c:pt>
                <c:pt idx="666">
                  <c:v>0.15146396396396386</c:v>
                </c:pt>
                <c:pt idx="667">
                  <c:v>0.1512368815592203</c:v>
                </c:pt>
                <c:pt idx="668">
                  <c:v>0.15101047904191606</c:v>
                </c:pt>
                <c:pt idx="669">
                  <c:v>0.15078475336322861</c:v>
                </c:pt>
                <c:pt idx="670">
                  <c:v>0.15055970149253722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C6-4D73-AE01-586D8565D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35503"/>
        <c:axId val="918859071"/>
      </c:scatterChart>
      <c:valAx>
        <c:axId val="909235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/>
                  <a:t>T(sn)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8859071"/>
        <c:crosses val="autoZero"/>
        <c:crossBetween val="midCat"/>
      </c:valAx>
      <c:valAx>
        <c:axId val="91885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/>
                  <a:t>Sae(T)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09235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03324584426948"/>
          <c:y val="0.89409667541557303"/>
          <c:w val="0.3520640922533439"/>
          <c:h val="6.6470174271985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Deprem</a:t>
            </a:r>
            <a:r>
              <a:rPr lang="tr-TR" b="1" baseline="0"/>
              <a:t> Yükü Azaltma Katsayısı</a:t>
            </a:r>
            <a:endParaRPr lang="tr-T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Sheet1!$M$87:$M$757</c:f>
              <c:numCache>
                <c:formatCode>General</c:formatCode>
                <c:ptCount val="67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0.02</c:v>
                </c:pt>
                <c:pt idx="6">
                  <c:v>2.4E-2</c:v>
                </c:pt>
                <c:pt idx="7">
                  <c:v>2.8000000000000001E-2</c:v>
                </c:pt>
                <c:pt idx="8">
                  <c:v>3.2000000000000001E-2</c:v>
                </c:pt>
                <c:pt idx="9">
                  <c:v>3.6000000000000004E-2</c:v>
                </c:pt>
                <c:pt idx="10">
                  <c:v>4.0000000000000008E-2</c:v>
                </c:pt>
                <c:pt idx="11">
                  <c:v>4.4000000000000011E-2</c:v>
                </c:pt>
                <c:pt idx="12">
                  <c:v>4.8000000000000015E-2</c:v>
                </c:pt>
                <c:pt idx="13">
                  <c:v>5.2000000000000018E-2</c:v>
                </c:pt>
                <c:pt idx="14">
                  <c:v>5.6000000000000022E-2</c:v>
                </c:pt>
                <c:pt idx="15">
                  <c:v>6.0000000000000026E-2</c:v>
                </c:pt>
                <c:pt idx="16">
                  <c:v>6.4000000000000029E-2</c:v>
                </c:pt>
                <c:pt idx="17">
                  <c:v>6.8204868154158216E-2</c:v>
                </c:pt>
                <c:pt idx="18">
                  <c:v>7.2000000000000036E-2</c:v>
                </c:pt>
                <c:pt idx="19">
                  <c:v>7.600000000000004E-2</c:v>
                </c:pt>
                <c:pt idx="20">
                  <c:v>8.0000000000000043E-2</c:v>
                </c:pt>
                <c:pt idx="21">
                  <c:v>8.4000000000000047E-2</c:v>
                </c:pt>
                <c:pt idx="22">
                  <c:v>8.800000000000005E-2</c:v>
                </c:pt>
                <c:pt idx="23">
                  <c:v>9.2000000000000054E-2</c:v>
                </c:pt>
                <c:pt idx="24">
                  <c:v>9.6000000000000058E-2</c:v>
                </c:pt>
                <c:pt idx="25">
                  <c:v>0.10000000000000006</c:v>
                </c:pt>
                <c:pt idx="26">
                  <c:v>0.10400000000000006</c:v>
                </c:pt>
                <c:pt idx="27">
                  <c:v>0.10800000000000007</c:v>
                </c:pt>
                <c:pt idx="28">
                  <c:v>0.11200000000000007</c:v>
                </c:pt>
                <c:pt idx="29">
                  <c:v>0.11600000000000008</c:v>
                </c:pt>
                <c:pt idx="30">
                  <c:v>0.12000000000000008</c:v>
                </c:pt>
                <c:pt idx="31">
                  <c:v>0.12400000000000008</c:v>
                </c:pt>
                <c:pt idx="32">
                  <c:v>0.12800000000000009</c:v>
                </c:pt>
                <c:pt idx="33">
                  <c:v>0.13200000000000009</c:v>
                </c:pt>
                <c:pt idx="34">
                  <c:v>0.13600000000000009</c:v>
                </c:pt>
                <c:pt idx="35">
                  <c:v>0.1400000000000001</c:v>
                </c:pt>
                <c:pt idx="36">
                  <c:v>0.1440000000000001</c:v>
                </c:pt>
                <c:pt idx="37">
                  <c:v>0.1480000000000001</c:v>
                </c:pt>
                <c:pt idx="38">
                  <c:v>0.15200000000000011</c:v>
                </c:pt>
                <c:pt idx="39">
                  <c:v>0.15600000000000011</c:v>
                </c:pt>
                <c:pt idx="40">
                  <c:v>0.16000000000000011</c:v>
                </c:pt>
                <c:pt idx="41">
                  <c:v>0.16400000000000012</c:v>
                </c:pt>
                <c:pt idx="42">
                  <c:v>0.16800000000000012</c:v>
                </c:pt>
                <c:pt idx="43">
                  <c:v>0.17200000000000013</c:v>
                </c:pt>
                <c:pt idx="44">
                  <c:v>0.17600000000000013</c:v>
                </c:pt>
                <c:pt idx="45">
                  <c:v>0.18000000000000013</c:v>
                </c:pt>
                <c:pt idx="46">
                  <c:v>0.18400000000000014</c:v>
                </c:pt>
                <c:pt idx="47">
                  <c:v>0.18800000000000014</c:v>
                </c:pt>
                <c:pt idx="48">
                  <c:v>0.19200000000000014</c:v>
                </c:pt>
                <c:pt idx="49">
                  <c:v>0.19600000000000015</c:v>
                </c:pt>
                <c:pt idx="50">
                  <c:v>0.20000000000000015</c:v>
                </c:pt>
                <c:pt idx="51">
                  <c:v>0.20400000000000015</c:v>
                </c:pt>
                <c:pt idx="52">
                  <c:v>0.20800000000000016</c:v>
                </c:pt>
                <c:pt idx="53">
                  <c:v>0.21200000000000016</c:v>
                </c:pt>
                <c:pt idx="54">
                  <c:v>0.21600000000000016</c:v>
                </c:pt>
                <c:pt idx="55">
                  <c:v>0.22000000000000017</c:v>
                </c:pt>
                <c:pt idx="56">
                  <c:v>0.22400000000000017</c:v>
                </c:pt>
                <c:pt idx="57">
                  <c:v>0.22800000000000017</c:v>
                </c:pt>
                <c:pt idx="58">
                  <c:v>0.23200000000000018</c:v>
                </c:pt>
                <c:pt idx="59">
                  <c:v>0.23600000000000018</c:v>
                </c:pt>
                <c:pt idx="60">
                  <c:v>0.24000000000000019</c:v>
                </c:pt>
                <c:pt idx="61">
                  <c:v>0.24400000000000019</c:v>
                </c:pt>
                <c:pt idx="62">
                  <c:v>0.24800000000000019</c:v>
                </c:pt>
                <c:pt idx="63">
                  <c:v>0.25200000000000017</c:v>
                </c:pt>
                <c:pt idx="64">
                  <c:v>0.25600000000000017</c:v>
                </c:pt>
                <c:pt idx="65">
                  <c:v>0.26000000000000018</c:v>
                </c:pt>
                <c:pt idx="66">
                  <c:v>0.26400000000000018</c:v>
                </c:pt>
                <c:pt idx="67">
                  <c:v>0.26800000000000018</c:v>
                </c:pt>
                <c:pt idx="68">
                  <c:v>0.27200000000000019</c:v>
                </c:pt>
                <c:pt idx="69">
                  <c:v>0.27600000000000019</c:v>
                </c:pt>
                <c:pt idx="70">
                  <c:v>0.28000000000000019</c:v>
                </c:pt>
                <c:pt idx="71">
                  <c:v>0.2840000000000002</c:v>
                </c:pt>
                <c:pt idx="72">
                  <c:v>0.2880000000000002</c:v>
                </c:pt>
                <c:pt idx="73">
                  <c:v>0.2920000000000002</c:v>
                </c:pt>
                <c:pt idx="74">
                  <c:v>0.29600000000000021</c:v>
                </c:pt>
                <c:pt idx="75">
                  <c:v>0.30000000000000021</c:v>
                </c:pt>
                <c:pt idx="76">
                  <c:v>0.30400000000000021</c:v>
                </c:pt>
                <c:pt idx="77">
                  <c:v>0.30800000000000022</c:v>
                </c:pt>
                <c:pt idx="78">
                  <c:v>0.31200000000000022</c:v>
                </c:pt>
                <c:pt idx="79">
                  <c:v>0.31600000000000023</c:v>
                </c:pt>
                <c:pt idx="80">
                  <c:v>0.32000000000000023</c:v>
                </c:pt>
                <c:pt idx="81">
                  <c:v>0.32400000000000023</c:v>
                </c:pt>
                <c:pt idx="82">
                  <c:v>0.32800000000000024</c:v>
                </c:pt>
                <c:pt idx="83">
                  <c:v>0.33200000000000024</c:v>
                </c:pt>
                <c:pt idx="84">
                  <c:v>0.33600000000000024</c:v>
                </c:pt>
                <c:pt idx="85">
                  <c:v>0.34102434077079108</c:v>
                </c:pt>
                <c:pt idx="86">
                  <c:v>0.34400000000000025</c:v>
                </c:pt>
                <c:pt idx="87">
                  <c:v>0.34800000000000025</c:v>
                </c:pt>
                <c:pt idx="88">
                  <c:v>0.35200000000000026</c:v>
                </c:pt>
                <c:pt idx="89">
                  <c:v>0.35600000000000026</c:v>
                </c:pt>
                <c:pt idx="90">
                  <c:v>0.36000000000000026</c:v>
                </c:pt>
                <c:pt idx="91">
                  <c:v>0.36400000000000027</c:v>
                </c:pt>
                <c:pt idx="92">
                  <c:v>0.36800000000000027</c:v>
                </c:pt>
                <c:pt idx="93">
                  <c:v>0.37200000000000027</c:v>
                </c:pt>
                <c:pt idx="94">
                  <c:v>0.37600000000000028</c:v>
                </c:pt>
                <c:pt idx="95">
                  <c:v>0.38000000000000028</c:v>
                </c:pt>
                <c:pt idx="96">
                  <c:v>0.38400000000000029</c:v>
                </c:pt>
                <c:pt idx="97">
                  <c:v>0.38800000000000029</c:v>
                </c:pt>
                <c:pt idx="98">
                  <c:v>0.39200000000000029</c:v>
                </c:pt>
                <c:pt idx="99">
                  <c:v>0.3960000000000003</c:v>
                </c:pt>
                <c:pt idx="100">
                  <c:v>0.4000000000000003</c:v>
                </c:pt>
                <c:pt idx="101">
                  <c:v>0.4040000000000003</c:v>
                </c:pt>
                <c:pt idx="102">
                  <c:v>0.40800000000000031</c:v>
                </c:pt>
                <c:pt idx="103">
                  <c:v>0.41200000000000031</c:v>
                </c:pt>
                <c:pt idx="104">
                  <c:v>0.41600000000000031</c:v>
                </c:pt>
                <c:pt idx="105">
                  <c:v>0.42000000000000032</c:v>
                </c:pt>
                <c:pt idx="106">
                  <c:v>0.42400000000000032</c:v>
                </c:pt>
                <c:pt idx="107">
                  <c:v>0.42800000000000032</c:v>
                </c:pt>
                <c:pt idx="108">
                  <c:v>0.43200000000000033</c:v>
                </c:pt>
                <c:pt idx="109">
                  <c:v>0.43600000000000033</c:v>
                </c:pt>
                <c:pt idx="110">
                  <c:v>0.44000000000000034</c:v>
                </c:pt>
                <c:pt idx="111">
                  <c:v>0.44400000000000034</c:v>
                </c:pt>
                <c:pt idx="112">
                  <c:v>0.44800000000000034</c:v>
                </c:pt>
                <c:pt idx="113">
                  <c:v>0.45200000000000035</c:v>
                </c:pt>
                <c:pt idx="114">
                  <c:v>0.45600000000000035</c:v>
                </c:pt>
                <c:pt idx="115">
                  <c:v>0.46000000000000035</c:v>
                </c:pt>
                <c:pt idx="116">
                  <c:v>0.46400000000000036</c:v>
                </c:pt>
                <c:pt idx="117">
                  <c:v>0.46800000000000036</c:v>
                </c:pt>
                <c:pt idx="118">
                  <c:v>0.47200000000000036</c:v>
                </c:pt>
                <c:pt idx="119">
                  <c:v>0.47600000000000037</c:v>
                </c:pt>
                <c:pt idx="120">
                  <c:v>0.48000000000000037</c:v>
                </c:pt>
                <c:pt idx="121">
                  <c:v>0.48400000000000037</c:v>
                </c:pt>
                <c:pt idx="122">
                  <c:v>0.48800000000000038</c:v>
                </c:pt>
                <c:pt idx="123">
                  <c:v>0.49200000000000038</c:v>
                </c:pt>
                <c:pt idx="124">
                  <c:v>0.49600000000000039</c:v>
                </c:pt>
                <c:pt idx="125">
                  <c:v>0.50000000000000033</c:v>
                </c:pt>
                <c:pt idx="126">
                  <c:v>0.50400000000000034</c:v>
                </c:pt>
                <c:pt idx="127">
                  <c:v>0.50800000000000034</c:v>
                </c:pt>
                <c:pt idx="128">
                  <c:v>0.51200000000000034</c:v>
                </c:pt>
                <c:pt idx="129">
                  <c:v>0.51600000000000035</c:v>
                </c:pt>
                <c:pt idx="130">
                  <c:v>0.52000000000000035</c:v>
                </c:pt>
                <c:pt idx="131">
                  <c:v>0.52400000000000035</c:v>
                </c:pt>
                <c:pt idx="132">
                  <c:v>0.52800000000000036</c:v>
                </c:pt>
                <c:pt idx="133">
                  <c:v>0.53200000000000036</c:v>
                </c:pt>
                <c:pt idx="134">
                  <c:v>0.53600000000000037</c:v>
                </c:pt>
                <c:pt idx="135">
                  <c:v>0.54000000000000037</c:v>
                </c:pt>
                <c:pt idx="136">
                  <c:v>0.54400000000000037</c:v>
                </c:pt>
                <c:pt idx="137">
                  <c:v>0.54800000000000038</c:v>
                </c:pt>
                <c:pt idx="138">
                  <c:v>0.55200000000000038</c:v>
                </c:pt>
                <c:pt idx="139">
                  <c:v>0.55600000000000038</c:v>
                </c:pt>
                <c:pt idx="140">
                  <c:v>0.56000000000000039</c:v>
                </c:pt>
                <c:pt idx="141">
                  <c:v>0.56400000000000039</c:v>
                </c:pt>
                <c:pt idx="142">
                  <c:v>0.56800000000000039</c:v>
                </c:pt>
                <c:pt idx="143">
                  <c:v>0.5720000000000004</c:v>
                </c:pt>
                <c:pt idx="144">
                  <c:v>0.5760000000000004</c:v>
                </c:pt>
                <c:pt idx="145">
                  <c:v>0.5800000000000004</c:v>
                </c:pt>
                <c:pt idx="146">
                  <c:v>0.58400000000000041</c:v>
                </c:pt>
                <c:pt idx="147">
                  <c:v>0.58800000000000041</c:v>
                </c:pt>
                <c:pt idx="148">
                  <c:v>0.59200000000000041</c:v>
                </c:pt>
                <c:pt idx="149">
                  <c:v>0.59600000000000042</c:v>
                </c:pt>
                <c:pt idx="150">
                  <c:v>0.60000000000000042</c:v>
                </c:pt>
                <c:pt idx="151">
                  <c:v>0.60400000000000043</c:v>
                </c:pt>
                <c:pt idx="152">
                  <c:v>0.60800000000000043</c:v>
                </c:pt>
                <c:pt idx="153">
                  <c:v>0.61200000000000043</c:v>
                </c:pt>
                <c:pt idx="154">
                  <c:v>0.61600000000000044</c:v>
                </c:pt>
                <c:pt idx="155">
                  <c:v>0.62000000000000044</c:v>
                </c:pt>
                <c:pt idx="156">
                  <c:v>0.62400000000000044</c:v>
                </c:pt>
                <c:pt idx="157">
                  <c:v>0.62800000000000045</c:v>
                </c:pt>
                <c:pt idx="158">
                  <c:v>0.63200000000000045</c:v>
                </c:pt>
                <c:pt idx="159">
                  <c:v>0.63600000000000045</c:v>
                </c:pt>
                <c:pt idx="160">
                  <c:v>0.64000000000000046</c:v>
                </c:pt>
                <c:pt idx="161">
                  <c:v>0.64400000000000046</c:v>
                </c:pt>
                <c:pt idx="162">
                  <c:v>0.64800000000000046</c:v>
                </c:pt>
                <c:pt idx="163">
                  <c:v>0.65200000000000047</c:v>
                </c:pt>
                <c:pt idx="164">
                  <c:v>0.65600000000000047</c:v>
                </c:pt>
                <c:pt idx="165">
                  <c:v>0.66000000000000048</c:v>
                </c:pt>
                <c:pt idx="166">
                  <c:v>0.66400000000000048</c:v>
                </c:pt>
                <c:pt idx="167">
                  <c:v>0.66800000000000048</c:v>
                </c:pt>
                <c:pt idx="168">
                  <c:v>0.67200000000000049</c:v>
                </c:pt>
                <c:pt idx="169">
                  <c:v>0.67600000000000049</c:v>
                </c:pt>
                <c:pt idx="170">
                  <c:v>0.68000000000000049</c:v>
                </c:pt>
                <c:pt idx="171">
                  <c:v>0.6840000000000005</c:v>
                </c:pt>
                <c:pt idx="172">
                  <c:v>0.6880000000000005</c:v>
                </c:pt>
                <c:pt idx="173">
                  <c:v>0.6920000000000005</c:v>
                </c:pt>
                <c:pt idx="174">
                  <c:v>0.69600000000000051</c:v>
                </c:pt>
                <c:pt idx="175">
                  <c:v>0.70000000000000051</c:v>
                </c:pt>
                <c:pt idx="176">
                  <c:v>0.70400000000000051</c:v>
                </c:pt>
                <c:pt idx="177">
                  <c:v>0.70800000000000052</c:v>
                </c:pt>
                <c:pt idx="178">
                  <c:v>0.71200000000000052</c:v>
                </c:pt>
                <c:pt idx="179">
                  <c:v>0.71600000000000052</c:v>
                </c:pt>
                <c:pt idx="180">
                  <c:v>0.72000000000000053</c:v>
                </c:pt>
                <c:pt idx="181">
                  <c:v>0.72400000000000053</c:v>
                </c:pt>
                <c:pt idx="182">
                  <c:v>0.72800000000000054</c:v>
                </c:pt>
                <c:pt idx="183">
                  <c:v>0.73200000000000054</c:v>
                </c:pt>
                <c:pt idx="184">
                  <c:v>0.73600000000000054</c:v>
                </c:pt>
                <c:pt idx="185">
                  <c:v>0.74000000000000055</c:v>
                </c:pt>
                <c:pt idx="186">
                  <c:v>0.74400000000000055</c:v>
                </c:pt>
                <c:pt idx="187">
                  <c:v>0.74800000000000055</c:v>
                </c:pt>
                <c:pt idx="188">
                  <c:v>0.75200000000000056</c:v>
                </c:pt>
                <c:pt idx="189">
                  <c:v>0.75600000000000056</c:v>
                </c:pt>
                <c:pt idx="190">
                  <c:v>0.76000000000000056</c:v>
                </c:pt>
                <c:pt idx="191">
                  <c:v>0.76400000000000057</c:v>
                </c:pt>
                <c:pt idx="192">
                  <c:v>0.76800000000000057</c:v>
                </c:pt>
                <c:pt idx="193">
                  <c:v>0.77200000000000057</c:v>
                </c:pt>
                <c:pt idx="194">
                  <c:v>0.77600000000000058</c:v>
                </c:pt>
                <c:pt idx="195">
                  <c:v>0.78000000000000058</c:v>
                </c:pt>
                <c:pt idx="196">
                  <c:v>0.78400000000000059</c:v>
                </c:pt>
                <c:pt idx="197">
                  <c:v>0.78800000000000059</c:v>
                </c:pt>
                <c:pt idx="198">
                  <c:v>0.79200000000000059</c:v>
                </c:pt>
                <c:pt idx="199">
                  <c:v>0.7960000000000006</c:v>
                </c:pt>
                <c:pt idx="200">
                  <c:v>0.8000000000000006</c:v>
                </c:pt>
                <c:pt idx="201">
                  <c:v>0.8040000000000006</c:v>
                </c:pt>
                <c:pt idx="202">
                  <c:v>0.80800000000000061</c:v>
                </c:pt>
                <c:pt idx="203">
                  <c:v>0.81200000000000061</c:v>
                </c:pt>
                <c:pt idx="204">
                  <c:v>0.81600000000000061</c:v>
                </c:pt>
                <c:pt idx="205">
                  <c:v>0.82000000000000062</c:v>
                </c:pt>
                <c:pt idx="206">
                  <c:v>0.82400000000000062</c:v>
                </c:pt>
                <c:pt idx="207">
                  <c:v>0.82800000000000062</c:v>
                </c:pt>
                <c:pt idx="208">
                  <c:v>0.83200000000000063</c:v>
                </c:pt>
                <c:pt idx="209">
                  <c:v>0.83600000000000063</c:v>
                </c:pt>
                <c:pt idx="210">
                  <c:v>0.84000000000000064</c:v>
                </c:pt>
                <c:pt idx="211">
                  <c:v>0.84400000000000064</c:v>
                </c:pt>
                <c:pt idx="212">
                  <c:v>0.84800000000000064</c:v>
                </c:pt>
                <c:pt idx="213">
                  <c:v>0.85200000000000065</c:v>
                </c:pt>
                <c:pt idx="214">
                  <c:v>0.85600000000000065</c:v>
                </c:pt>
                <c:pt idx="215">
                  <c:v>0.86000000000000065</c:v>
                </c:pt>
                <c:pt idx="216">
                  <c:v>0.86400000000000066</c:v>
                </c:pt>
                <c:pt idx="217">
                  <c:v>0.86800000000000066</c:v>
                </c:pt>
                <c:pt idx="218">
                  <c:v>0.87200000000000066</c:v>
                </c:pt>
                <c:pt idx="219">
                  <c:v>0.87600000000000067</c:v>
                </c:pt>
                <c:pt idx="220">
                  <c:v>0.88000000000000067</c:v>
                </c:pt>
                <c:pt idx="221">
                  <c:v>0.88400000000000067</c:v>
                </c:pt>
                <c:pt idx="222">
                  <c:v>0.88800000000000068</c:v>
                </c:pt>
                <c:pt idx="223">
                  <c:v>0.89200000000000068</c:v>
                </c:pt>
                <c:pt idx="224">
                  <c:v>0.89600000000000068</c:v>
                </c:pt>
                <c:pt idx="225">
                  <c:v>0.90000000000000069</c:v>
                </c:pt>
                <c:pt idx="226">
                  <c:v>0.90400000000000069</c:v>
                </c:pt>
                <c:pt idx="227">
                  <c:v>0.9080000000000007</c:v>
                </c:pt>
                <c:pt idx="228">
                  <c:v>0.9120000000000007</c:v>
                </c:pt>
                <c:pt idx="229">
                  <c:v>0.9160000000000007</c:v>
                </c:pt>
                <c:pt idx="230">
                  <c:v>0.92000000000000071</c:v>
                </c:pt>
                <c:pt idx="231">
                  <c:v>0.92400000000000071</c:v>
                </c:pt>
                <c:pt idx="232">
                  <c:v>0.92800000000000071</c:v>
                </c:pt>
                <c:pt idx="233">
                  <c:v>0.93200000000000072</c:v>
                </c:pt>
                <c:pt idx="234">
                  <c:v>0.93600000000000072</c:v>
                </c:pt>
                <c:pt idx="235">
                  <c:v>0.94000000000000072</c:v>
                </c:pt>
                <c:pt idx="236">
                  <c:v>0.94400000000000073</c:v>
                </c:pt>
                <c:pt idx="237">
                  <c:v>0.94800000000000073</c:v>
                </c:pt>
                <c:pt idx="238">
                  <c:v>0.95200000000000073</c:v>
                </c:pt>
                <c:pt idx="239">
                  <c:v>0.95600000000000074</c:v>
                </c:pt>
                <c:pt idx="240">
                  <c:v>0.96000000000000074</c:v>
                </c:pt>
                <c:pt idx="241">
                  <c:v>0.96400000000000075</c:v>
                </c:pt>
                <c:pt idx="242">
                  <c:v>0.96800000000000075</c:v>
                </c:pt>
                <c:pt idx="243">
                  <c:v>0.97200000000000075</c:v>
                </c:pt>
                <c:pt idx="244">
                  <c:v>0.97600000000000076</c:v>
                </c:pt>
                <c:pt idx="245">
                  <c:v>0.98000000000000076</c:v>
                </c:pt>
                <c:pt idx="246">
                  <c:v>0.98400000000000076</c:v>
                </c:pt>
                <c:pt idx="247">
                  <c:v>0.98800000000000077</c:v>
                </c:pt>
                <c:pt idx="248">
                  <c:v>0.99200000000000077</c:v>
                </c:pt>
                <c:pt idx="249">
                  <c:v>0.99600000000000077</c:v>
                </c:pt>
                <c:pt idx="250">
                  <c:v>1</c:v>
                </c:pt>
                <c:pt idx="251">
                  <c:v>1.0040000000000007</c:v>
                </c:pt>
                <c:pt idx="252">
                  <c:v>1.0080000000000007</c:v>
                </c:pt>
                <c:pt idx="253">
                  <c:v>1.0120000000000007</c:v>
                </c:pt>
                <c:pt idx="254">
                  <c:v>1.0160000000000007</c:v>
                </c:pt>
                <c:pt idx="255">
                  <c:v>1.0200000000000007</c:v>
                </c:pt>
                <c:pt idx="256">
                  <c:v>1.0240000000000007</c:v>
                </c:pt>
                <c:pt idx="257">
                  <c:v>1.0280000000000007</c:v>
                </c:pt>
                <c:pt idx="258">
                  <c:v>1.0320000000000007</c:v>
                </c:pt>
                <c:pt idx="259">
                  <c:v>1.0360000000000007</c:v>
                </c:pt>
                <c:pt idx="260">
                  <c:v>1.0400000000000007</c:v>
                </c:pt>
                <c:pt idx="261">
                  <c:v>1.0440000000000007</c:v>
                </c:pt>
                <c:pt idx="262">
                  <c:v>1.0480000000000007</c:v>
                </c:pt>
                <c:pt idx="263">
                  <c:v>1.0520000000000007</c:v>
                </c:pt>
                <c:pt idx="264">
                  <c:v>1.0560000000000007</c:v>
                </c:pt>
                <c:pt idx="265">
                  <c:v>1.0600000000000007</c:v>
                </c:pt>
                <c:pt idx="266">
                  <c:v>1.0640000000000007</c:v>
                </c:pt>
                <c:pt idx="267">
                  <c:v>1.0680000000000007</c:v>
                </c:pt>
                <c:pt idx="268">
                  <c:v>1.0720000000000007</c:v>
                </c:pt>
                <c:pt idx="269">
                  <c:v>1.0760000000000007</c:v>
                </c:pt>
                <c:pt idx="270">
                  <c:v>1.0800000000000007</c:v>
                </c:pt>
                <c:pt idx="271">
                  <c:v>1.0840000000000007</c:v>
                </c:pt>
                <c:pt idx="272">
                  <c:v>1.0880000000000007</c:v>
                </c:pt>
                <c:pt idx="273">
                  <c:v>1.0920000000000007</c:v>
                </c:pt>
                <c:pt idx="274">
                  <c:v>1.0960000000000008</c:v>
                </c:pt>
                <c:pt idx="275">
                  <c:v>1.1000000000000008</c:v>
                </c:pt>
                <c:pt idx="276">
                  <c:v>1.1040000000000008</c:v>
                </c:pt>
                <c:pt idx="277">
                  <c:v>1.1080000000000008</c:v>
                </c:pt>
                <c:pt idx="278">
                  <c:v>1.1120000000000008</c:v>
                </c:pt>
                <c:pt idx="279">
                  <c:v>1.1160000000000008</c:v>
                </c:pt>
                <c:pt idx="280">
                  <c:v>1.1200000000000008</c:v>
                </c:pt>
                <c:pt idx="281">
                  <c:v>1.1240000000000008</c:v>
                </c:pt>
                <c:pt idx="282">
                  <c:v>1.1280000000000008</c:v>
                </c:pt>
                <c:pt idx="283">
                  <c:v>1.1320000000000008</c:v>
                </c:pt>
                <c:pt idx="284">
                  <c:v>1.1360000000000008</c:v>
                </c:pt>
                <c:pt idx="285">
                  <c:v>1.1400000000000008</c:v>
                </c:pt>
                <c:pt idx="286">
                  <c:v>1.1440000000000008</c:v>
                </c:pt>
                <c:pt idx="287">
                  <c:v>1.1480000000000008</c:v>
                </c:pt>
                <c:pt idx="288">
                  <c:v>1.1520000000000008</c:v>
                </c:pt>
                <c:pt idx="289">
                  <c:v>1.1560000000000008</c:v>
                </c:pt>
                <c:pt idx="290">
                  <c:v>1.1600000000000008</c:v>
                </c:pt>
                <c:pt idx="291">
                  <c:v>1.1640000000000008</c:v>
                </c:pt>
                <c:pt idx="292">
                  <c:v>1.1680000000000008</c:v>
                </c:pt>
                <c:pt idx="293">
                  <c:v>1.1720000000000008</c:v>
                </c:pt>
                <c:pt idx="294">
                  <c:v>1.1760000000000008</c:v>
                </c:pt>
                <c:pt idx="295">
                  <c:v>1.1800000000000008</c:v>
                </c:pt>
                <c:pt idx="296">
                  <c:v>1.1840000000000008</c:v>
                </c:pt>
                <c:pt idx="297">
                  <c:v>1.1880000000000008</c:v>
                </c:pt>
                <c:pt idx="298">
                  <c:v>1.1920000000000008</c:v>
                </c:pt>
                <c:pt idx="299">
                  <c:v>1.1960000000000008</c:v>
                </c:pt>
                <c:pt idx="300">
                  <c:v>1.2000000000000008</c:v>
                </c:pt>
                <c:pt idx="301">
                  <c:v>1.2040000000000008</c:v>
                </c:pt>
                <c:pt idx="302">
                  <c:v>1.2080000000000009</c:v>
                </c:pt>
                <c:pt idx="303">
                  <c:v>1.2120000000000009</c:v>
                </c:pt>
                <c:pt idx="304">
                  <c:v>1.2160000000000009</c:v>
                </c:pt>
                <c:pt idx="305">
                  <c:v>1.2200000000000009</c:v>
                </c:pt>
                <c:pt idx="306">
                  <c:v>1.2240000000000009</c:v>
                </c:pt>
                <c:pt idx="307">
                  <c:v>1.2280000000000009</c:v>
                </c:pt>
                <c:pt idx="308">
                  <c:v>1.2320000000000009</c:v>
                </c:pt>
                <c:pt idx="309">
                  <c:v>1.2360000000000009</c:v>
                </c:pt>
                <c:pt idx="310">
                  <c:v>1.2400000000000009</c:v>
                </c:pt>
                <c:pt idx="311">
                  <c:v>1.2440000000000009</c:v>
                </c:pt>
                <c:pt idx="312">
                  <c:v>1.2480000000000009</c:v>
                </c:pt>
                <c:pt idx="313">
                  <c:v>1.2520000000000009</c:v>
                </c:pt>
                <c:pt idx="314">
                  <c:v>1.2560000000000009</c:v>
                </c:pt>
                <c:pt idx="315">
                  <c:v>1.2600000000000009</c:v>
                </c:pt>
                <c:pt idx="316">
                  <c:v>1.2640000000000009</c:v>
                </c:pt>
                <c:pt idx="317">
                  <c:v>1.2680000000000009</c:v>
                </c:pt>
                <c:pt idx="318">
                  <c:v>1.2720000000000009</c:v>
                </c:pt>
                <c:pt idx="319">
                  <c:v>1.2760000000000009</c:v>
                </c:pt>
                <c:pt idx="320">
                  <c:v>1.2800000000000009</c:v>
                </c:pt>
                <c:pt idx="321">
                  <c:v>1.2840000000000009</c:v>
                </c:pt>
                <c:pt idx="322">
                  <c:v>1.2880000000000009</c:v>
                </c:pt>
                <c:pt idx="323">
                  <c:v>1.2920000000000009</c:v>
                </c:pt>
                <c:pt idx="324">
                  <c:v>1.2960000000000009</c:v>
                </c:pt>
                <c:pt idx="325">
                  <c:v>1.3000000000000009</c:v>
                </c:pt>
                <c:pt idx="326">
                  <c:v>1.3040000000000009</c:v>
                </c:pt>
                <c:pt idx="327">
                  <c:v>1.3080000000000009</c:v>
                </c:pt>
                <c:pt idx="328">
                  <c:v>1.3120000000000009</c:v>
                </c:pt>
                <c:pt idx="329">
                  <c:v>1.3160000000000009</c:v>
                </c:pt>
                <c:pt idx="330">
                  <c:v>1.320000000000001</c:v>
                </c:pt>
                <c:pt idx="331">
                  <c:v>1.324000000000001</c:v>
                </c:pt>
                <c:pt idx="332">
                  <c:v>1.328000000000001</c:v>
                </c:pt>
                <c:pt idx="333">
                  <c:v>1.332000000000001</c:v>
                </c:pt>
                <c:pt idx="334">
                  <c:v>1.336000000000001</c:v>
                </c:pt>
                <c:pt idx="335">
                  <c:v>1.340000000000001</c:v>
                </c:pt>
                <c:pt idx="336">
                  <c:v>1.344000000000001</c:v>
                </c:pt>
                <c:pt idx="337">
                  <c:v>1.348000000000001</c:v>
                </c:pt>
                <c:pt idx="338">
                  <c:v>1.352000000000001</c:v>
                </c:pt>
                <c:pt idx="339">
                  <c:v>1.356000000000001</c:v>
                </c:pt>
                <c:pt idx="340">
                  <c:v>1.360000000000001</c:v>
                </c:pt>
                <c:pt idx="341">
                  <c:v>1.364000000000001</c:v>
                </c:pt>
                <c:pt idx="342">
                  <c:v>1.368000000000001</c:v>
                </c:pt>
                <c:pt idx="343">
                  <c:v>1.372000000000001</c:v>
                </c:pt>
                <c:pt idx="344">
                  <c:v>1.376000000000001</c:v>
                </c:pt>
                <c:pt idx="345">
                  <c:v>1.380000000000001</c:v>
                </c:pt>
                <c:pt idx="346">
                  <c:v>1.384000000000001</c:v>
                </c:pt>
                <c:pt idx="347">
                  <c:v>1.388000000000001</c:v>
                </c:pt>
                <c:pt idx="348">
                  <c:v>1.392000000000001</c:v>
                </c:pt>
                <c:pt idx="349">
                  <c:v>1.396000000000001</c:v>
                </c:pt>
                <c:pt idx="350">
                  <c:v>1.400000000000001</c:v>
                </c:pt>
                <c:pt idx="351">
                  <c:v>1.404000000000001</c:v>
                </c:pt>
                <c:pt idx="352">
                  <c:v>1.408000000000001</c:v>
                </c:pt>
                <c:pt idx="353">
                  <c:v>1.412000000000001</c:v>
                </c:pt>
                <c:pt idx="354">
                  <c:v>1.416000000000001</c:v>
                </c:pt>
                <c:pt idx="355">
                  <c:v>1.420000000000001</c:v>
                </c:pt>
                <c:pt idx="356">
                  <c:v>1.424000000000001</c:v>
                </c:pt>
                <c:pt idx="357">
                  <c:v>1.428000000000001</c:v>
                </c:pt>
                <c:pt idx="358">
                  <c:v>1.432000000000001</c:v>
                </c:pt>
                <c:pt idx="359">
                  <c:v>1.4360000000000011</c:v>
                </c:pt>
                <c:pt idx="360">
                  <c:v>1.4400000000000011</c:v>
                </c:pt>
                <c:pt idx="361">
                  <c:v>1.4440000000000011</c:v>
                </c:pt>
                <c:pt idx="362">
                  <c:v>1.4480000000000011</c:v>
                </c:pt>
                <c:pt idx="363">
                  <c:v>1.4520000000000011</c:v>
                </c:pt>
                <c:pt idx="364">
                  <c:v>1.4560000000000011</c:v>
                </c:pt>
                <c:pt idx="365">
                  <c:v>1.4600000000000011</c:v>
                </c:pt>
                <c:pt idx="366">
                  <c:v>1.4640000000000011</c:v>
                </c:pt>
                <c:pt idx="367">
                  <c:v>1.4680000000000011</c:v>
                </c:pt>
                <c:pt idx="368">
                  <c:v>1.4720000000000011</c:v>
                </c:pt>
                <c:pt idx="369">
                  <c:v>1.4760000000000011</c:v>
                </c:pt>
                <c:pt idx="370">
                  <c:v>1.4800000000000011</c:v>
                </c:pt>
                <c:pt idx="371">
                  <c:v>1.4840000000000011</c:v>
                </c:pt>
                <c:pt idx="372">
                  <c:v>1.4880000000000011</c:v>
                </c:pt>
                <c:pt idx="373">
                  <c:v>1.4920000000000011</c:v>
                </c:pt>
                <c:pt idx="374">
                  <c:v>1.4960000000000011</c:v>
                </c:pt>
                <c:pt idx="375">
                  <c:v>1.5000000000000011</c:v>
                </c:pt>
                <c:pt idx="376">
                  <c:v>1.5040000000000011</c:v>
                </c:pt>
                <c:pt idx="377">
                  <c:v>1.5080000000000011</c:v>
                </c:pt>
                <c:pt idx="378">
                  <c:v>1.5120000000000011</c:v>
                </c:pt>
                <c:pt idx="379">
                  <c:v>1.5160000000000011</c:v>
                </c:pt>
                <c:pt idx="380">
                  <c:v>1.5200000000000011</c:v>
                </c:pt>
                <c:pt idx="381">
                  <c:v>1.5240000000000011</c:v>
                </c:pt>
                <c:pt idx="382">
                  <c:v>1.5280000000000011</c:v>
                </c:pt>
                <c:pt idx="383">
                  <c:v>1.5320000000000011</c:v>
                </c:pt>
                <c:pt idx="384">
                  <c:v>1.5360000000000011</c:v>
                </c:pt>
                <c:pt idx="385">
                  <c:v>1.5400000000000011</c:v>
                </c:pt>
                <c:pt idx="386">
                  <c:v>1.5440000000000011</c:v>
                </c:pt>
                <c:pt idx="387">
                  <c:v>1.5480000000000012</c:v>
                </c:pt>
                <c:pt idx="388">
                  <c:v>1.5520000000000012</c:v>
                </c:pt>
                <c:pt idx="389">
                  <c:v>1.5560000000000012</c:v>
                </c:pt>
                <c:pt idx="390">
                  <c:v>1.5600000000000012</c:v>
                </c:pt>
                <c:pt idx="391">
                  <c:v>1.5640000000000012</c:v>
                </c:pt>
                <c:pt idx="392">
                  <c:v>1.5680000000000012</c:v>
                </c:pt>
                <c:pt idx="393">
                  <c:v>1.5720000000000012</c:v>
                </c:pt>
                <c:pt idx="394">
                  <c:v>1.5760000000000012</c:v>
                </c:pt>
                <c:pt idx="395">
                  <c:v>1.5800000000000012</c:v>
                </c:pt>
                <c:pt idx="396">
                  <c:v>1.5840000000000012</c:v>
                </c:pt>
                <c:pt idx="397">
                  <c:v>1.5880000000000012</c:v>
                </c:pt>
                <c:pt idx="398">
                  <c:v>1.5920000000000012</c:v>
                </c:pt>
                <c:pt idx="399">
                  <c:v>1.5960000000000012</c:v>
                </c:pt>
                <c:pt idx="400">
                  <c:v>1.6000000000000012</c:v>
                </c:pt>
                <c:pt idx="401">
                  <c:v>1.6040000000000012</c:v>
                </c:pt>
                <c:pt idx="402">
                  <c:v>1.6080000000000012</c:v>
                </c:pt>
                <c:pt idx="403">
                  <c:v>1.6120000000000012</c:v>
                </c:pt>
                <c:pt idx="404">
                  <c:v>1.6160000000000012</c:v>
                </c:pt>
                <c:pt idx="405">
                  <c:v>1.6200000000000012</c:v>
                </c:pt>
                <c:pt idx="406">
                  <c:v>1.6240000000000012</c:v>
                </c:pt>
                <c:pt idx="407">
                  <c:v>1.6280000000000012</c:v>
                </c:pt>
                <c:pt idx="408">
                  <c:v>1.6320000000000012</c:v>
                </c:pt>
                <c:pt idx="409">
                  <c:v>1.6360000000000012</c:v>
                </c:pt>
                <c:pt idx="410">
                  <c:v>1.6400000000000012</c:v>
                </c:pt>
                <c:pt idx="411">
                  <c:v>1.6440000000000012</c:v>
                </c:pt>
                <c:pt idx="412">
                  <c:v>1.6480000000000012</c:v>
                </c:pt>
                <c:pt idx="413">
                  <c:v>1.6520000000000012</c:v>
                </c:pt>
                <c:pt idx="414">
                  <c:v>1.6560000000000012</c:v>
                </c:pt>
                <c:pt idx="415">
                  <c:v>1.6600000000000013</c:v>
                </c:pt>
                <c:pt idx="416">
                  <c:v>1.6640000000000013</c:v>
                </c:pt>
                <c:pt idx="417">
                  <c:v>1.6680000000000013</c:v>
                </c:pt>
                <c:pt idx="418">
                  <c:v>1.6720000000000013</c:v>
                </c:pt>
                <c:pt idx="419">
                  <c:v>1.6760000000000013</c:v>
                </c:pt>
                <c:pt idx="420">
                  <c:v>1.6800000000000013</c:v>
                </c:pt>
                <c:pt idx="421">
                  <c:v>1.6840000000000013</c:v>
                </c:pt>
                <c:pt idx="422">
                  <c:v>1.6880000000000013</c:v>
                </c:pt>
                <c:pt idx="423">
                  <c:v>1.6920000000000013</c:v>
                </c:pt>
                <c:pt idx="424">
                  <c:v>1.6960000000000013</c:v>
                </c:pt>
                <c:pt idx="425">
                  <c:v>1.7000000000000013</c:v>
                </c:pt>
                <c:pt idx="426">
                  <c:v>1.7040000000000013</c:v>
                </c:pt>
                <c:pt idx="427">
                  <c:v>1.7080000000000013</c:v>
                </c:pt>
                <c:pt idx="428">
                  <c:v>1.7120000000000013</c:v>
                </c:pt>
                <c:pt idx="429">
                  <c:v>1.7160000000000013</c:v>
                </c:pt>
                <c:pt idx="430">
                  <c:v>1.7200000000000013</c:v>
                </c:pt>
                <c:pt idx="431">
                  <c:v>1.7240000000000013</c:v>
                </c:pt>
                <c:pt idx="432">
                  <c:v>1.7280000000000013</c:v>
                </c:pt>
                <c:pt idx="433">
                  <c:v>1.7320000000000013</c:v>
                </c:pt>
                <c:pt idx="434">
                  <c:v>1.7360000000000013</c:v>
                </c:pt>
                <c:pt idx="435">
                  <c:v>1.7400000000000013</c:v>
                </c:pt>
                <c:pt idx="436">
                  <c:v>1.7440000000000013</c:v>
                </c:pt>
                <c:pt idx="437">
                  <c:v>1.7480000000000013</c:v>
                </c:pt>
                <c:pt idx="438">
                  <c:v>1.7520000000000013</c:v>
                </c:pt>
                <c:pt idx="439">
                  <c:v>1.7560000000000013</c:v>
                </c:pt>
                <c:pt idx="440">
                  <c:v>1.7600000000000013</c:v>
                </c:pt>
                <c:pt idx="441">
                  <c:v>1.7640000000000013</c:v>
                </c:pt>
                <c:pt idx="442">
                  <c:v>1.7680000000000013</c:v>
                </c:pt>
                <c:pt idx="443">
                  <c:v>1.7720000000000014</c:v>
                </c:pt>
                <c:pt idx="444">
                  <c:v>1.7760000000000014</c:v>
                </c:pt>
                <c:pt idx="445">
                  <c:v>1.7800000000000014</c:v>
                </c:pt>
                <c:pt idx="446">
                  <c:v>1.7840000000000014</c:v>
                </c:pt>
                <c:pt idx="447">
                  <c:v>1.7880000000000014</c:v>
                </c:pt>
                <c:pt idx="448">
                  <c:v>1.7920000000000014</c:v>
                </c:pt>
                <c:pt idx="449">
                  <c:v>1.7960000000000014</c:v>
                </c:pt>
                <c:pt idx="450">
                  <c:v>1.8000000000000014</c:v>
                </c:pt>
                <c:pt idx="451">
                  <c:v>1.8040000000000014</c:v>
                </c:pt>
                <c:pt idx="452">
                  <c:v>1.8080000000000014</c:v>
                </c:pt>
                <c:pt idx="453">
                  <c:v>1.8120000000000014</c:v>
                </c:pt>
                <c:pt idx="454">
                  <c:v>1.8160000000000014</c:v>
                </c:pt>
                <c:pt idx="455">
                  <c:v>1.8200000000000014</c:v>
                </c:pt>
                <c:pt idx="456">
                  <c:v>1.8240000000000014</c:v>
                </c:pt>
                <c:pt idx="457">
                  <c:v>1.8280000000000014</c:v>
                </c:pt>
                <c:pt idx="458">
                  <c:v>1.8320000000000014</c:v>
                </c:pt>
                <c:pt idx="459">
                  <c:v>1.8360000000000014</c:v>
                </c:pt>
                <c:pt idx="460">
                  <c:v>1.8400000000000014</c:v>
                </c:pt>
                <c:pt idx="461">
                  <c:v>1.8440000000000014</c:v>
                </c:pt>
                <c:pt idx="462">
                  <c:v>1.8480000000000014</c:v>
                </c:pt>
                <c:pt idx="463">
                  <c:v>1.8520000000000014</c:v>
                </c:pt>
                <c:pt idx="464">
                  <c:v>1.8560000000000014</c:v>
                </c:pt>
                <c:pt idx="465">
                  <c:v>1.8600000000000014</c:v>
                </c:pt>
                <c:pt idx="466">
                  <c:v>1.8640000000000014</c:v>
                </c:pt>
                <c:pt idx="467">
                  <c:v>1.8680000000000014</c:v>
                </c:pt>
                <c:pt idx="468">
                  <c:v>1.8720000000000014</c:v>
                </c:pt>
                <c:pt idx="469">
                  <c:v>1.8760000000000014</c:v>
                </c:pt>
                <c:pt idx="470">
                  <c:v>1.8800000000000014</c:v>
                </c:pt>
                <c:pt idx="471">
                  <c:v>1.8840000000000015</c:v>
                </c:pt>
                <c:pt idx="472">
                  <c:v>1.8880000000000015</c:v>
                </c:pt>
                <c:pt idx="473">
                  <c:v>1.8920000000000015</c:v>
                </c:pt>
                <c:pt idx="474">
                  <c:v>1.8960000000000015</c:v>
                </c:pt>
                <c:pt idx="475">
                  <c:v>1.9000000000000015</c:v>
                </c:pt>
                <c:pt idx="476">
                  <c:v>1.9040000000000015</c:v>
                </c:pt>
                <c:pt idx="477">
                  <c:v>1.9080000000000015</c:v>
                </c:pt>
                <c:pt idx="478">
                  <c:v>1.9120000000000015</c:v>
                </c:pt>
                <c:pt idx="479">
                  <c:v>1.9160000000000015</c:v>
                </c:pt>
                <c:pt idx="480">
                  <c:v>1.9200000000000015</c:v>
                </c:pt>
                <c:pt idx="481">
                  <c:v>1.9240000000000015</c:v>
                </c:pt>
                <c:pt idx="482">
                  <c:v>1.9280000000000015</c:v>
                </c:pt>
                <c:pt idx="483">
                  <c:v>1.9320000000000015</c:v>
                </c:pt>
                <c:pt idx="484">
                  <c:v>1.9360000000000015</c:v>
                </c:pt>
                <c:pt idx="485">
                  <c:v>1.9400000000000015</c:v>
                </c:pt>
                <c:pt idx="486">
                  <c:v>1.9440000000000015</c:v>
                </c:pt>
                <c:pt idx="487">
                  <c:v>1.9480000000000015</c:v>
                </c:pt>
                <c:pt idx="488">
                  <c:v>1.9520000000000015</c:v>
                </c:pt>
                <c:pt idx="489">
                  <c:v>1.9560000000000015</c:v>
                </c:pt>
                <c:pt idx="490">
                  <c:v>1.9600000000000015</c:v>
                </c:pt>
                <c:pt idx="491">
                  <c:v>1.9640000000000015</c:v>
                </c:pt>
                <c:pt idx="492">
                  <c:v>1.9680000000000015</c:v>
                </c:pt>
                <c:pt idx="493">
                  <c:v>1.9720000000000015</c:v>
                </c:pt>
                <c:pt idx="494">
                  <c:v>1.9760000000000015</c:v>
                </c:pt>
                <c:pt idx="495">
                  <c:v>1.9800000000000015</c:v>
                </c:pt>
                <c:pt idx="496">
                  <c:v>1.9840000000000015</c:v>
                </c:pt>
                <c:pt idx="497">
                  <c:v>1.9880000000000015</c:v>
                </c:pt>
                <c:pt idx="498">
                  <c:v>1.9920000000000015</c:v>
                </c:pt>
                <c:pt idx="499">
                  <c:v>1.9960000000000016</c:v>
                </c:pt>
                <c:pt idx="500">
                  <c:v>2.0000000000000013</c:v>
                </c:pt>
                <c:pt idx="501">
                  <c:v>2.0040000000000013</c:v>
                </c:pt>
                <c:pt idx="502">
                  <c:v>2.0080000000000013</c:v>
                </c:pt>
                <c:pt idx="503">
                  <c:v>2.0120000000000013</c:v>
                </c:pt>
                <c:pt idx="504">
                  <c:v>2.0160000000000013</c:v>
                </c:pt>
                <c:pt idx="505">
                  <c:v>2.0200000000000014</c:v>
                </c:pt>
                <c:pt idx="506">
                  <c:v>2.0240000000000014</c:v>
                </c:pt>
                <c:pt idx="507">
                  <c:v>2.0280000000000014</c:v>
                </c:pt>
                <c:pt idx="508">
                  <c:v>2.0320000000000014</c:v>
                </c:pt>
                <c:pt idx="509">
                  <c:v>2.0360000000000014</c:v>
                </c:pt>
                <c:pt idx="510">
                  <c:v>2.0400000000000014</c:v>
                </c:pt>
                <c:pt idx="511">
                  <c:v>2.0440000000000014</c:v>
                </c:pt>
                <c:pt idx="512">
                  <c:v>2.0480000000000014</c:v>
                </c:pt>
                <c:pt idx="513">
                  <c:v>2.0520000000000014</c:v>
                </c:pt>
                <c:pt idx="514">
                  <c:v>2.0560000000000014</c:v>
                </c:pt>
                <c:pt idx="515">
                  <c:v>2.0600000000000014</c:v>
                </c:pt>
                <c:pt idx="516">
                  <c:v>2.0640000000000014</c:v>
                </c:pt>
                <c:pt idx="517">
                  <c:v>2.0680000000000014</c:v>
                </c:pt>
                <c:pt idx="518">
                  <c:v>2.0720000000000014</c:v>
                </c:pt>
                <c:pt idx="519">
                  <c:v>2.0760000000000014</c:v>
                </c:pt>
                <c:pt idx="520">
                  <c:v>2.0800000000000014</c:v>
                </c:pt>
                <c:pt idx="521">
                  <c:v>2.0840000000000014</c:v>
                </c:pt>
                <c:pt idx="522">
                  <c:v>2.0880000000000014</c:v>
                </c:pt>
                <c:pt idx="523">
                  <c:v>2.0920000000000014</c:v>
                </c:pt>
                <c:pt idx="524">
                  <c:v>2.0960000000000014</c:v>
                </c:pt>
                <c:pt idx="525">
                  <c:v>2.1000000000000014</c:v>
                </c:pt>
                <c:pt idx="526">
                  <c:v>2.1040000000000014</c:v>
                </c:pt>
                <c:pt idx="527">
                  <c:v>2.1080000000000014</c:v>
                </c:pt>
                <c:pt idx="528">
                  <c:v>2.1120000000000014</c:v>
                </c:pt>
                <c:pt idx="529">
                  <c:v>2.1160000000000014</c:v>
                </c:pt>
                <c:pt idx="530">
                  <c:v>2.1200000000000014</c:v>
                </c:pt>
                <c:pt idx="531">
                  <c:v>2.1240000000000014</c:v>
                </c:pt>
                <c:pt idx="532">
                  <c:v>2.1280000000000014</c:v>
                </c:pt>
                <c:pt idx="533">
                  <c:v>2.1320000000000014</c:v>
                </c:pt>
                <c:pt idx="534">
                  <c:v>2.1360000000000015</c:v>
                </c:pt>
                <c:pt idx="535">
                  <c:v>2.1400000000000015</c:v>
                </c:pt>
                <c:pt idx="536">
                  <c:v>2.1440000000000015</c:v>
                </c:pt>
                <c:pt idx="537">
                  <c:v>2.1480000000000015</c:v>
                </c:pt>
                <c:pt idx="538">
                  <c:v>2.1520000000000015</c:v>
                </c:pt>
                <c:pt idx="539">
                  <c:v>2.1560000000000015</c:v>
                </c:pt>
                <c:pt idx="540">
                  <c:v>2.1600000000000015</c:v>
                </c:pt>
                <c:pt idx="541">
                  <c:v>2.1640000000000015</c:v>
                </c:pt>
                <c:pt idx="542">
                  <c:v>2.1680000000000015</c:v>
                </c:pt>
                <c:pt idx="543">
                  <c:v>2.1720000000000015</c:v>
                </c:pt>
                <c:pt idx="544">
                  <c:v>2.1760000000000015</c:v>
                </c:pt>
                <c:pt idx="545">
                  <c:v>2.1800000000000015</c:v>
                </c:pt>
                <c:pt idx="546">
                  <c:v>2.1840000000000015</c:v>
                </c:pt>
                <c:pt idx="547">
                  <c:v>2.1880000000000015</c:v>
                </c:pt>
                <c:pt idx="548">
                  <c:v>2.1920000000000015</c:v>
                </c:pt>
                <c:pt idx="549">
                  <c:v>2.1960000000000015</c:v>
                </c:pt>
                <c:pt idx="550">
                  <c:v>2.2000000000000015</c:v>
                </c:pt>
                <c:pt idx="551">
                  <c:v>2.2040000000000015</c:v>
                </c:pt>
                <c:pt idx="552">
                  <c:v>2.2080000000000015</c:v>
                </c:pt>
                <c:pt idx="553">
                  <c:v>2.2120000000000015</c:v>
                </c:pt>
                <c:pt idx="554">
                  <c:v>2.2160000000000015</c:v>
                </c:pt>
                <c:pt idx="555">
                  <c:v>2.2200000000000015</c:v>
                </c:pt>
                <c:pt idx="556">
                  <c:v>2.2240000000000015</c:v>
                </c:pt>
                <c:pt idx="557">
                  <c:v>2.2280000000000015</c:v>
                </c:pt>
                <c:pt idx="558">
                  <c:v>2.2320000000000015</c:v>
                </c:pt>
                <c:pt idx="559">
                  <c:v>2.2360000000000015</c:v>
                </c:pt>
                <c:pt idx="560">
                  <c:v>2.2400000000000015</c:v>
                </c:pt>
                <c:pt idx="561">
                  <c:v>2.2440000000000015</c:v>
                </c:pt>
                <c:pt idx="562">
                  <c:v>2.2480000000000016</c:v>
                </c:pt>
                <c:pt idx="563">
                  <c:v>2.2520000000000016</c:v>
                </c:pt>
                <c:pt idx="564">
                  <c:v>2.2560000000000016</c:v>
                </c:pt>
                <c:pt idx="565">
                  <c:v>2.2600000000000016</c:v>
                </c:pt>
                <c:pt idx="566">
                  <c:v>2.2640000000000016</c:v>
                </c:pt>
                <c:pt idx="567">
                  <c:v>2.2680000000000016</c:v>
                </c:pt>
                <c:pt idx="568">
                  <c:v>2.2720000000000016</c:v>
                </c:pt>
                <c:pt idx="569">
                  <c:v>2.2760000000000016</c:v>
                </c:pt>
                <c:pt idx="570">
                  <c:v>2.2800000000000016</c:v>
                </c:pt>
                <c:pt idx="571">
                  <c:v>2.2840000000000016</c:v>
                </c:pt>
                <c:pt idx="572">
                  <c:v>2.2880000000000016</c:v>
                </c:pt>
                <c:pt idx="573">
                  <c:v>2.2920000000000016</c:v>
                </c:pt>
                <c:pt idx="574">
                  <c:v>2.2960000000000016</c:v>
                </c:pt>
                <c:pt idx="575">
                  <c:v>2.3000000000000016</c:v>
                </c:pt>
                <c:pt idx="576">
                  <c:v>2.3040000000000016</c:v>
                </c:pt>
                <c:pt idx="577">
                  <c:v>2.3080000000000016</c:v>
                </c:pt>
                <c:pt idx="578">
                  <c:v>2.3120000000000016</c:v>
                </c:pt>
                <c:pt idx="579">
                  <c:v>2.3160000000000016</c:v>
                </c:pt>
                <c:pt idx="580">
                  <c:v>2.3200000000000016</c:v>
                </c:pt>
                <c:pt idx="581">
                  <c:v>2.3240000000000016</c:v>
                </c:pt>
                <c:pt idx="582">
                  <c:v>2.3280000000000016</c:v>
                </c:pt>
                <c:pt idx="583">
                  <c:v>2.3320000000000016</c:v>
                </c:pt>
                <c:pt idx="584">
                  <c:v>2.3360000000000016</c:v>
                </c:pt>
                <c:pt idx="585">
                  <c:v>2.3400000000000016</c:v>
                </c:pt>
                <c:pt idx="586">
                  <c:v>2.3440000000000016</c:v>
                </c:pt>
                <c:pt idx="587">
                  <c:v>2.3480000000000016</c:v>
                </c:pt>
                <c:pt idx="588">
                  <c:v>2.3520000000000016</c:v>
                </c:pt>
                <c:pt idx="589">
                  <c:v>2.3560000000000016</c:v>
                </c:pt>
                <c:pt idx="590">
                  <c:v>2.3600000000000017</c:v>
                </c:pt>
                <c:pt idx="591">
                  <c:v>2.3640000000000017</c:v>
                </c:pt>
                <c:pt idx="592">
                  <c:v>2.3680000000000017</c:v>
                </c:pt>
                <c:pt idx="593">
                  <c:v>2.3720000000000017</c:v>
                </c:pt>
                <c:pt idx="594">
                  <c:v>2.3760000000000017</c:v>
                </c:pt>
                <c:pt idx="595">
                  <c:v>2.3800000000000017</c:v>
                </c:pt>
                <c:pt idx="596">
                  <c:v>2.3840000000000017</c:v>
                </c:pt>
                <c:pt idx="597">
                  <c:v>2.3880000000000017</c:v>
                </c:pt>
                <c:pt idx="598">
                  <c:v>2.3920000000000017</c:v>
                </c:pt>
                <c:pt idx="599">
                  <c:v>2.3960000000000017</c:v>
                </c:pt>
                <c:pt idx="600">
                  <c:v>2.4000000000000017</c:v>
                </c:pt>
                <c:pt idx="601">
                  <c:v>2.4040000000000017</c:v>
                </c:pt>
                <c:pt idx="602">
                  <c:v>2.4080000000000017</c:v>
                </c:pt>
                <c:pt idx="603">
                  <c:v>2.4120000000000017</c:v>
                </c:pt>
                <c:pt idx="604">
                  <c:v>2.4160000000000017</c:v>
                </c:pt>
                <c:pt idx="605">
                  <c:v>2.4200000000000017</c:v>
                </c:pt>
                <c:pt idx="606">
                  <c:v>2.4240000000000017</c:v>
                </c:pt>
                <c:pt idx="607">
                  <c:v>2.4280000000000017</c:v>
                </c:pt>
                <c:pt idx="608">
                  <c:v>2.4320000000000017</c:v>
                </c:pt>
                <c:pt idx="609">
                  <c:v>2.4360000000000017</c:v>
                </c:pt>
                <c:pt idx="610">
                  <c:v>2.4400000000000017</c:v>
                </c:pt>
                <c:pt idx="611">
                  <c:v>2.4440000000000017</c:v>
                </c:pt>
                <c:pt idx="612">
                  <c:v>2.4480000000000017</c:v>
                </c:pt>
                <c:pt idx="613">
                  <c:v>2.4520000000000017</c:v>
                </c:pt>
                <c:pt idx="614">
                  <c:v>2.4560000000000017</c:v>
                </c:pt>
                <c:pt idx="615">
                  <c:v>2.4600000000000017</c:v>
                </c:pt>
                <c:pt idx="616">
                  <c:v>2.4640000000000017</c:v>
                </c:pt>
                <c:pt idx="617">
                  <c:v>2.4680000000000017</c:v>
                </c:pt>
                <c:pt idx="618">
                  <c:v>2.4720000000000018</c:v>
                </c:pt>
                <c:pt idx="619">
                  <c:v>2.4760000000000018</c:v>
                </c:pt>
                <c:pt idx="620">
                  <c:v>2.4800000000000018</c:v>
                </c:pt>
                <c:pt idx="621">
                  <c:v>2.4840000000000018</c:v>
                </c:pt>
                <c:pt idx="622">
                  <c:v>2.4880000000000018</c:v>
                </c:pt>
                <c:pt idx="623">
                  <c:v>2.4920000000000018</c:v>
                </c:pt>
                <c:pt idx="624">
                  <c:v>2.4960000000000018</c:v>
                </c:pt>
                <c:pt idx="625">
                  <c:v>2.5000000000000018</c:v>
                </c:pt>
                <c:pt idx="626">
                  <c:v>2.5040000000000018</c:v>
                </c:pt>
                <c:pt idx="627">
                  <c:v>2.5080000000000018</c:v>
                </c:pt>
                <c:pt idx="628">
                  <c:v>2.5120000000000018</c:v>
                </c:pt>
                <c:pt idx="629">
                  <c:v>2.5160000000000018</c:v>
                </c:pt>
                <c:pt idx="630">
                  <c:v>2.5200000000000018</c:v>
                </c:pt>
                <c:pt idx="631">
                  <c:v>2.5240000000000018</c:v>
                </c:pt>
                <c:pt idx="632">
                  <c:v>2.5280000000000018</c:v>
                </c:pt>
                <c:pt idx="633">
                  <c:v>2.5320000000000018</c:v>
                </c:pt>
                <c:pt idx="634">
                  <c:v>2.5360000000000018</c:v>
                </c:pt>
                <c:pt idx="635">
                  <c:v>2.5400000000000018</c:v>
                </c:pt>
                <c:pt idx="636">
                  <c:v>2.5440000000000018</c:v>
                </c:pt>
                <c:pt idx="637">
                  <c:v>2.5480000000000018</c:v>
                </c:pt>
                <c:pt idx="638">
                  <c:v>2.5520000000000018</c:v>
                </c:pt>
                <c:pt idx="639">
                  <c:v>2.5560000000000018</c:v>
                </c:pt>
                <c:pt idx="640">
                  <c:v>2.5600000000000018</c:v>
                </c:pt>
                <c:pt idx="641">
                  <c:v>2.5640000000000018</c:v>
                </c:pt>
                <c:pt idx="642">
                  <c:v>2.5680000000000018</c:v>
                </c:pt>
                <c:pt idx="643">
                  <c:v>2.5720000000000018</c:v>
                </c:pt>
                <c:pt idx="644">
                  <c:v>2.5760000000000018</c:v>
                </c:pt>
                <c:pt idx="645">
                  <c:v>2.5800000000000018</c:v>
                </c:pt>
                <c:pt idx="646">
                  <c:v>2.5840000000000019</c:v>
                </c:pt>
                <c:pt idx="647">
                  <c:v>2.5880000000000019</c:v>
                </c:pt>
                <c:pt idx="648">
                  <c:v>2.5920000000000019</c:v>
                </c:pt>
                <c:pt idx="649">
                  <c:v>2.5960000000000019</c:v>
                </c:pt>
                <c:pt idx="650">
                  <c:v>2.6000000000000019</c:v>
                </c:pt>
                <c:pt idx="651">
                  <c:v>2.6040000000000019</c:v>
                </c:pt>
                <c:pt idx="652">
                  <c:v>2.6080000000000019</c:v>
                </c:pt>
                <c:pt idx="653">
                  <c:v>2.6120000000000019</c:v>
                </c:pt>
                <c:pt idx="654">
                  <c:v>2.6160000000000019</c:v>
                </c:pt>
                <c:pt idx="655">
                  <c:v>2.6200000000000019</c:v>
                </c:pt>
                <c:pt idx="656">
                  <c:v>2.6240000000000019</c:v>
                </c:pt>
                <c:pt idx="657">
                  <c:v>2.6280000000000019</c:v>
                </c:pt>
                <c:pt idx="658">
                  <c:v>2.6320000000000019</c:v>
                </c:pt>
                <c:pt idx="659">
                  <c:v>2.6360000000000019</c:v>
                </c:pt>
                <c:pt idx="660">
                  <c:v>2.6400000000000019</c:v>
                </c:pt>
                <c:pt idx="661">
                  <c:v>2.6440000000000019</c:v>
                </c:pt>
                <c:pt idx="662">
                  <c:v>2.6480000000000019</c:v>
                </c:pt>
                <c:pt idx="663">
                  <c:v>2.6520000000000019</c:v>
                </c:pt>
                <c:pt idx="664">
                  <c:v>2.6560000000000019</c:v>
                </c:pt>
                <c:pt idx="665">
                  <c:v>2.6600000000000019</c:v>
                </c:pt>
                <c:pt idx="666">
                  <c:v>2.6640000000000019</c:v>
                </c:pt>
                <c:pt idx="667">
                  <c:v>2.6680000000000019</c:v>
                </c:pt>
                <c:pt idx="668">
                  <c:v>2.6720000000000019</c:v>
                </c:pt>
                <c:pt idx="669">
                  <c:v>2.6760000000000019</c:v>
                </c:pt>
                <c:pt idx="670">
                  <c:v>2.6800000000000019</c:v>
                </c:pt>
              </c:numCache>
            </c:numRef>
          </c:xVal>
          <c:yVal>
            <c:numRef>
              <c:f>Sheet1!$S$87:$S$757</c:f>
              <c:numCache>
                <c:formatCode>General</c:formatCode>
                <c:ptCount val="671"/>
                <c:pt idx="0">
                  <c:v>2.5</c:v>
                </c:pt>
                <c:pt idx="1">
                  <c:v>2.564511524163569</c:v>
                </c:pt>
                <c:pt idx="2">
                  <c:v>2.6290230483271375</c:v>
                </c:pt>
                <c:pt idx="3">
                  <c:v>2.6935345724907065</c:v>
                </c:pt>
                <c:pt idx="4">
                  <c:v>2.758046096654275</c:v>
                </c:pt>
                <c:pt idx="5">
                  <c:v>2.822557620817844</c:v>
                </c:pt>
                <c:pt idx="6">
                  <c:v>2.8870691449814125</c:v>
                </c:pt>
                <c:pt idx="7">
                  <c:v>2.9515806691449815</c:v>
                </c:pt>
                <c:pt idx="8">
                  <c:v>3.0160921933085501</c:v>
                </c:pt>
                <c:pt idx="9">
                  <c:v>3.080603717472119</c:v>
                </c:pt>
                <c:pt idx="10">
                  <c:v>3.145115241635688</c:v>
                </c:pt>
                <c:pt idx="11">
                  <c:v>3.2096267657992565</c:v>
                </c:pt>
                <c:pt idx="12">
                  <c:v>3.2741382899628255</c:v>
                </c:pt>
                <c:pt idx="13">
                  <c:v>3.3386498141263941</c:v>
                </c:pt>
                <c:pt idx="14">
                  <c:v>3.403161338289963</c:v>
                </c:pt>
                <c:pt idx="15">
                  <c:v>3.467672862453532</c:v>
                </c:pt>
                <c:pt idx="16">
                  <c:v>3.532184386617101</c:v>
                </c:pt>
                <c:pt idx="17">
                  <c:v>3.5999999999999996</c:v>
                </c:pt>
                <c:pt idx="18">
                  <c:v>3.6612074349442385</c:v>
                </c:pt>
                <c:pt idx="19">
                  <c:v>3.725718959107807</c:v>
                </c:pt>
                <c:pt idx="20">
                  <c:v>3.790230483271376</c:v>
                </c:pt>
                <c:pt idx="21">
                  <c:v>3.854742007434945</c:v>
                </c:pt>
                <c:pt idx="22">
                  <c:v>3.919253531598514</c:v>
                </c:pt>
                <c:pt idx="23">
                  <c:v>3.983765055762083</c:v>
                </c:pt>
                <c:pt idx="24">
                  <c:v>4.0482765799256519</c:v>
                </c:pt>
                <c:pt idx="25">
                  <c:v>4.1127881040892209</c:v>
                </c:pt>
                <c:pt idx="26">
                  <c:v>4.177299628252789</c:v>
                </c:pt>
                <c:pt idx="27">
                  <c:v>4.241811152416358</c:v>
                </c:pt>
                <c:pt idx="28">
                  <c:v>4.306322676579927</c:v>
                </c:pt>
                <c:pt idx="29">
                  <c:v>4.3708342007434959</c:v>
                </c:pt>
                <c:pt idx="30">
                  <c:v>4.435345724907064</c:v>
                </c:pt>
                <c:pt idx="31">
                  <c:v>4.499857249070633</c:v>
                </c:pt>
                <c:pt idx="32">
                  <c:v>4.564368773234202</c:v>
                </c:pt>
                <c:pt idx="33">
                  <c:v>4.628880297397771</c:v>
                </c:pt>
                <c:pt idx="34">
                  <c:v>4.6933918215613399</c:v>
                </c:pt>
                <c:pt idx="35">
                  <c:v>4.7579033457249089</c:v>
                </c:pt>
                <c:pt idx="36">
                  <c:v>4.8224148698884779</c:v>
                </c:pt>
                <c:pt idx="37">
                  <c:v>4.8869263940520469</c:v>
                </c:pt>
                <c:pt idx="38">
                  <c:v>4.9514379182156159</c:v>
                </c:pt>
                <c:pt idx="39">
                  <c:v>5.0159494423791839</c:v>
                </c:pt>
                <c:pt idx="40">
                  <c:v>5.0804609665427529</c:v>
                </c:pt>
                <c:pt idx="41">
                  <c:v>5.1449724907063219</c:v>
                </c:pt>
                <c:pt idx="42">
                  <c:v>5.20948401486989</c:v>
                </c:pt>
                <c:pt idx="43">
                  <c:v>5.273995539033459</c:v>
                </c:pt>
                <c:pt idx="44">
                  <c:v>5.3385070631970279</c:v>
                </c:pt>
                <c:pt idx="45">
                  <c:v>5.4030185873605969</c:v>
                </c:pt>
                <c:pt idx="46">
                  <c:v>5.4675301115241659</c:v>
                </c:pt>
                <c:pt idx="47">
                  <c:v>5.5320416356877349</c:v>
                </c:pt>
                <c:pt idx="48">
                  <c:v>5.596553159851303</c:v>
                </c:pt>
                <c:pt idx="49">
                  <c:v>5.661064684014872</c:v>
                </c:pt>
                <c:pt idx="50">
                  <c:v>5.7255762081784409</c:v>
                </c:pt>
                <c:pt idx="51">
                  <c:v>5.790087732342009</c:v>
                </c:pt>
                <c:pt idx="52">
                  <c:v>5.854599256505578</c:v>
                </c:pt>
                <c:pt idx="53">
                  <c:v>5.919110780669147</c:v>
                </c:pt>
                <c:pt idx="54">
                  <c:v>5.983622304832716</c:v>
                </c:pt>
                <c:pt idx="55">
                  <c:v>6.0481338289962849</c:v>
                </c:pt>
                <c:pt idx="56">
                  <c:v>6.1126453531598539</c:v>
                </c:pt>
                <c:pt idx="57">
                  <c:v>6.1771568773234229</c:v>
                </c:pt>
                <c:pt idx="58">
                  <c:v>6.2416684014869919</c:v>
                </c:pt>
                <c:pt idx="59">
                  <c:v>6.3061799256505608</c:v>
                </c:pt>
                <c:pt idx="60">
                  <c:v>6.3706914498141289</c:v>
                </c:pt>
                <c:pt idx="61">
                  <c:v>6.4352029739776979</c:v>
                </c:pt>
                <c:pt idx="62">
                  <c:v>6.4997144981412669</c:v>
                </c:pt>
                <c:pt idx="63">
                  <c:v>6.5642260223048359</c:v>
                </c:pt>
                <c:pt idx="64">
                  <c:v>6.6287375464684049</c:v>
                </c:pt>
                <c:pt idx="65">
                  <c:v>6.6932490706319729</c:v>
                </c:pt>
                <c:pt idx="66">
                  <c:v>6.7577605947955419</c:v>
                </c:pt>
                <c:pt idx="67">
                  <c:v>6.8222721189591109</c:v>
                </c:pt>
                <c:pt idx="68">
                  <c:v>6.8867836431226799</c:v>
                </c:pt>
                <c:pt idx="69">
                  <c:v>6.9512951672862489</c:v>
                </c:pt>
                <c:pt idx="70">
                  <c:v>7.0158066914498178</c:v>
                </c:pt>
                <c:pt idx="71">
                  <c:v>7.0803182156133859</c:v>
                </c:pt>
                <c:pt idx="72">
                  <c:v>7.1448297397769549</c:v>
                </c:pt>
                <c:pt idx="73">
                  <c:v>7.2093412639405239</c:v>
                </c:pt>
                <c:pt idx="74">
                  <c:v>7.2738527881040929</c:v>
                </c:pt>
                <c:pt idx="75">
                  <c:v>7.3383643122676618</c:v>
                </c:pt>
                <c:pt idx="76">
                  <c:v>7.4028758364312308</c:v>
                </c:pt>
                <c:pt idx="77">
                  <c:v>7.4673873605947989</c:v>
                </c:pt>
                <c:pt idx="78">
                  <c:v>7.5318988847583679</c:v>
                </c:pt>
                <c:pt idx="79">
                  <c:v>7.5964104089219369</c:v>
                </c:pt>
                <c:pt idx="80">
                  <c:v>7.6609219330855058</c:v>
                </c:pt>
                <c:pt idx="81">
                  <c:v>7.7254334572490748</c:v>
                </c:pt>
                <c:pt idx="82">
                  <c:v>7.7899449814126438</c:v>
                </c:pt>
                <c:pt idx="83">
                  <c:v>7.8544565055762119</c:v>
                </c:pt>
                <c:pt idx="84">
                  <c:v>7.9189680297397809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8</c:v>
                </c:pt>
                <c:pt idx="399">
                  <c:v>8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8</c:v>
                </c:pt>
                <c:pt idx="421">
                  <c:v>8</c:v>
                </c:pt>
                <c:pt idx="422">
                  <c:v>8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8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8</c:v>
                </c:pt>
                <c:pt idx="552">
                  <c:v>8</c:v>
                </c:pt>
                <c:pt idx="553">
                  <c:v>8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8</c:v>
                </c:pt>
                <c:pt idx="566">
                  <c:v>8</c:v>
                </c:pt>
                <c:pt idx="567">
                  <c:v>8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8</c:v>
                </c:pt>
                <c:pt idx="576">
                  <c:v>8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8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8</c:v>
                </c:pt>
                <c:pt idx="587">
                  <c:v>8</c:v>
                </c:pt>
                <c:pt idx="588">
                  <c:v>8</c:v>
                </c:pt>
                <c:pt idx="589">
                  <c:v>8</c:v>
                </c:pt>
                <c:pt idx="590">
                  <c:v>8</c:v>
                </c:pt>
                <c:pt idx="591">
                  <c:v>8</c:v>
                </c:pt>
                <c:pt idx="592">
                  <c:v>8</c:v>
                </c:pt>
                <c:pt idx="593">
                  <c:v>8</c:v>
                </c:pt>
                <c:pt idx="594">
                  <c:v>8</c:v>
                </c:pt>
                <c:pt idx="595">
                  <c:v>8</c:v>
                </c:pt>
                <c:pt idx="596">
                  <c:v>8</c:v>
                </c:pt>
                <c:pt idx="597">
                  <c:v>8</c:v>
                </c:pt>
                <c:pt idx="598">
                  <c:v>8</c:v>
                </c:pt>
                <c:pt idx="599">
                  <c:v>8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8</c:v>
                </c:pt>
                <c:pt idx="609">
                  <c:v>8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8</c:v>
                </c:pt>
                <c:pt idx="616">
                  <c:v>8</c:v>
                </c:pt>
                <c:pt idx="617">
                  <c:v>8</c:v>
                </c:pt>
                <c:pt idx="618">
                  <c:v>8</c:v>
                </c:pt>
                <c:pt idx="619">
                  <c:v>8</c:v>
                </c:pt>
                <c:pt idx="620">
                  <c:v>8</c:v>
                </c:pt>
                <c:pt idx="621">
                  <c:v>8</c:v>
                </c:pt>
                <c:pt idx="622">
                  <c:v>8</c:v>
                </c:pt>
                <c:pt idx="623">
                  <c:v>8</c:v>
                </c:pt>
                <c:pt idx="624">
                  <c:v>8</c:v>
                </c:pt>
                <c:pt idx="625">
                  <c:v>8</c:v>
                </c:pt>
                <c:pt idx="626">
                  <c:v>8</c:v>
                </c:pt>
                <c:pt idx="627">
                  <c:v>8</c:v>
                </c:pt>
                <c:pt idx="628">
                  <c:v>8</c:v>
                </c:pt>
                <c:pt idx="629">
                  <c:v>8</c:v>
                </c:pt>
                <c:pt idx="630">
                  <c:v>8</c:v>
                </c:pt>
                <c:pt idx="631">
                  <c:v>8</c:v>
                </c:pt>
                <c:pt idx="632">
                  <c:v>8</c:v>
                </c:pt>
                <c:pt idx="633">
                  <c:v>8</c:v>
                </c:pt>
                <c:pt idx="634">
                  <c:v>8</c:v>
                </c:pt>
                <c:pt idx="635">
                  <c:v>8</c:v>
                </c:pt>
                <c:pt idx="636">
                  <c:v>8</c:v>
                </c:pt>
                <c:pt idx="637">
                  <c:v>8</c:v>
                </c:pt>
                <c:pt idx="638">
                  <c:v>8</c:v>
                </c:pt>
                <c:pt idx="639">
                  <c:v>8</c:v>
                </c:pt>
                <c:pt idx="640">
                  <c:v>8</c:v>
                </c:pt>
                <c:pt idx="641">
                  <c:v>8</c:v>
                </c:pt>
                <c:pt idx="642">
                  <c:v>8</c:v>
                </c:pt>
                <c:pt idx="643">
                  <c:v>8</c:v>
                </c:pt>
                <c:pt idx="644">
                  <c:v>8</c:v>
                </c:pt>
                <c:pt idx="645">
                  <c:v>8</c:v>
                </c:pt>
                <c:pt idx="646">
                  <c:v>8</c:v>
                </c:pt>
                <c:pt idx="647">
                  <c:v>8</c:v>
                </c:pt>
                <c:pt idx="648">
                  <c:v>8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C6-4CDC-AEBA-742B43D6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35503"/>
        <c:axId val="918859071"/>
      </c:scatterChart>
      <c:valAx>
        <c:axId val="909235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/>
                  <a:t>T(sn)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8859071"/>
        <c:crosses val="autoZero"/>
        <c:crossBetween val="midCat"/>
      </c:valAx>
      <c:valAx>
        <c:axId val="91885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/>
                  <a:t>Ra(T)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09235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03324584426948"/>
          <c:y val="0.89409667541557303"/>
          <c:w val="0.3520640922533439"/>
          <c:h val="6.6470174271985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Yerdeğiştirme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Sde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Sheet1!$M$87:$M$757</c:f>
              <c:numCache>
                <c:formatCode>General</c:formatCode>
                <c:ptCount val="67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0.02</c:v>
                </c:pt>
                <c:pt idx="6">
                  <c:v>2.4E-2</c:v>
                </c:pt>
                <c:pt idx="7">
                  <c:v>2.8000000000000001E-2</c:v>
                </c:pt>
                <c:pt idx="8">
                  <c:v>3.2000000000000001E-2</c:v>
                </c:pt>
                <c:pt idx="9">
                  <c:v>3.6000000000000004E-2</c:v>
                </c:pt>
                <c:pt idx="10">
                  <c:v>4.0000000000000008E-2</c:v>
                </c:pt>
                <c:pt idx="11">
                  <c:v>4.4000000000000011E-2</c:v>
                </c:pt>
                <c:pt idx="12">
                  <c:v>4.8000000000000015E-2</c:v>
                </c:pt>
                <c:pt idx="13">
                  <c:v>5.2000000000000018E-2</c:v>
                </c:pt>
                <c:pt idx="14">
                  <c:v>5.6000000000000022E-2</c:v>
                </c:pt>
                <c:pt idx="15">
                  <c:v>6.0000000000000026E-2</c:v>
                </c:pt>
                <c:pt idx="16">
                  <c:v>6.4000000000000029E-2</c:v>
                </c:pt>
                <c:pt idx="17">
                  <c:v>6.8204868154158216E-2</c:v>
                </c:pt>
                <c:pt idx="18">
                  <c:v>7.2000000000000036E-2</c:v>
                </c:pt>
                <c:pt idx="19">
                  <c:v>7.600000000000004E-2</c:v>
                </c:pt>
                <c:pt idx="20">
                  <c:v>8.0000000000000043E-2</c:v>
                </c:pt>
                <c:pt idx="21">
                  <c:v>8.4000000000000047E-2</c:v>
                </c:pt>
                <c:pt idx="22">
                  <c:v>8.800000000000005E-2</c:v>
                </c:pt>
                <c:pt idx="23">
                  <c:v>9.2000000000000054E-2</c:v>
                </c:pt>
                <c:pt idx="24">
                  <c:v>9.6000000000000058E-2</c:v>
                </c:pt>
                <c:pt idx="25">
                  <c:v>0.10000000000000006</c:v>
                </c:pt>
                <c:pt idx="26">
                  <c:v>0.10400000000000006</c:v>
                </c:pt>
                <c:pt idx="27">
                  <c:v>0.10800000000000007</c:v>
                </c:pt>
                <c:pt idx="28">
                  <c:v>0.11200000000000007</c:v>
                </c:pt>
                <c:pt idx="29">
                  <c:v>0.11600000000000008</c:v>
                </c:pt>
                <c:pt idx="30">
                  <c:v>0.12000000000000008</c:v>
                </c:pt>
                <c:pt idx="31">
                  <c:v>0.12400000000000008</c:v>
                </c:pt>
                <c:pt idx="32">
                  <c:v>0.12800000000000009</c:v>
                </c:pt>
                <c:pt idx="33">
                  <c:v>0.13200000000000009</c:v>
                </c:pt>
                <c:pt idx="34">
                  <c:v>0.13600000000000009</c:v>
                </c:pt>
                <c:pt idx="35">
                  <c:v>0.1400000000000001</c:v>
                </c:pt>
                <c:pt idx="36">
                  <c:v>0.1440000000000001</c:v>
                </c:pt>
                <c:pt idx="37">
                  <c:v>0.1480000000000001</c:v>
                </c:pt>
                <c:pt idx="38">
                  <c:v>0.15200000000000011</c:v>
                </c:pt>
                <c:pt idx="39">
                  <c:v>0.15600000000000011</c:v>
                </c:pt>
                <c:pt idx="40">
                  <c:v>0.16000000000000011</c:v>
                </c:pt>
                <c:pt idx="41">
                  <c:v>0.16400000000000012</c:v>
                </c:pt>
                <c:pt idx="42">
                  <c:v>0.16800000000000012</c:v>
                </c:pt>
                <c:pt idx="43">
                  <c:v>0.17200000000000013</c:v>
                </c:pt>
                <c:pt idx="44">
                  <c:v>0.17600000000000013</c:v>
                </c:pt>
                <c:pt idx="45">
                  <c:v>0.18000000000000013</c:v>
                </c:pt>
                <c:pt idx="46">
                  <c:v>0.18400000000000014</c:v>
                </c:pt>
                <c:pt idx="47">
                  <c:v>0.18800000000000014</c:v>
                </c:pt>
                <c:pt idx="48">
                  <c:v>0.19200000000000014</c:v>
                </c:pt>
                <c:pt idx="49">
                  <c:v>0.19600000000000015</c:v>
                </c:pt>
                <c:pt idx="50">
                  <c:v>0.20000000000000015</c:v>
                </c:pt>
                <c:pt idx="51">
                  <c:v>0.20400000000000015</c:v>
                </c:pt>
                <c:pt idx="52">
                  <c:v>0.20800000000000016</c:v>
                </c:pt>
                <c:pt idx="53">
                  <c:v>0.21200000000000016</c:v>
                </c:pt>
                <c:pt idx="54">
                  <c:v>0.21600000000000016</c:v>
                </c:pt>
                <c:pt idx="55">
                  <c:v>0.22000000000000017</c:v>
                </c:pt>
                <c:pt idx="56">
                  <c:v>0.22400000000000017</c:v>
                </c:pt>
                <c:pt idx="57">
                  <c:v>0.22800000000000017</c:v>
                </c:pt>
                <c:pt idx="58">
                  <c:v>0.23200000000000018</c:v>
                </c:pt>
                <c:pt idx="59">
                  <c:v>0.23600000000000018</c:v>
                </c:pt>
                <c:pt idx="60">
                  <c:v>0.24000000000000019</c:v>
                </c:pt>
                <c:pt idx="61">
                  <c:v>0.24400000000000019</c:v>
                </c:pt>
                <c:pt idx="62">
                  <c:v>0.24800000000000019</c:v>
                </c:pt>
                <c:pt idx="63">
                  <c:v>0.25200000000000017</c:v>
                </c:pt>
                <c:pt idx="64">
                  <c:v>0.25600000000000017</c:v>
                </c:pt>
                <c:pt idx="65">
                  <c:v>0.26000000000000018</c:v>
                </c:pt>
                <c:pt idx="66">
                  <c:v>0.26400000000000018</c:v>
                </c:pt>
                <c:pt idx="67">
                  <c:v>0.26800000000000018</c:v>
                </c:pt>
                <c:pt idx="68">
                  <c:v>0.27200000000000019</c:v>
                </c:pt>
                <c:pt idx="69">
                  <c:v>0.27600000000000019</c:v>
                </c:pt>
                <c:pt idx="70">
                  <c:v>0.28000000000000019</c:v>
                </c:pt>
                <c:pt idx="71">
                  <c:v>0.2840000000000002</c:v>
                </c:pt>
                <c:pt idx="72">
                  <c:v>0.2880000000000002</c:v>
                </c:pt>
                <c:pt idx="73">
                  <c:v>0.2920000000000002</c:v>
                </c:pt>
                <c:pt idx="74">
                  <c:v>0.29600000000000021</c:v>
                </c:pt>
                <c:pt idx="75">
                  <c:v>0.30000000000000021</c:v>
                </c:pt>
                <c:pt idx="76">
                  <c:v>0.30400000000000021</c:v>
                </c:pt>
                <c:pt idx="77">
                  <c:v>0.30800000000000022</c:v>
                </c:pt>
                <c:pt idx="78">
                  <c:v>0.31200000000000022</c:v>
                </c:pt>
                <c:pt idx="79">
                  <c:v>0.31600000000000023</c:v>
                </c:pt>
                <c:pt idx="80">
                  <c:v>0.32000000000000023</c:v>
                </c:pt>
                <c:pt idx="81">
                  <c:v>0.32400000000000023</c:v>
                </c:pt>
                <c:pt idx="82">
                  <c:v>0.32800000000000024</c:v>
                </c:pt>
                <c:pt idx="83">
                  <c:v>0.33200000000000024</c:v>
                </c:pt>
                <c:pt idx="84">
                  <c:v>0.33600000000000024</c:v>
                </c:pt>
                <c:pt idx="85">
                  <c:v>0.34102434077079108</c:v>
                </c:pt>
                <c:pt idx="86">
                  <c:v>0.34400000000000025</c:v>
                </c:pt>
                <c:pt idx="87">
                  <c:v>0.34800000000000025</c:v>
                </c:pt>
                <c:pt idx="88">
                  <c:v>0.35200000000000026</c:v>
                </c:pt>
                <c:pt idx="89">
                  <c:v>0.35600000000000026</c:v>
                </c:pt>
                <c:pt idx="90">
                  <c:v>0.36000000000000026</c:v>
                </c:pt>
                <c:pt idx="91">
                  <c:v>0.36400000000000027</c:v>
                </c:pt>
                <c:pt idx="92">
                  <c:v>0.36800000000000027</c:v>
                </c:pt>
                <c:pt idx="93">
                  <c:v>0.37200000000000027</c:v>
                </c:pt>
                <c:pt idx="94">
                  <c:v>0.37600000000000028</c:v>
                </c:pt>
                <c:pt idx="95">
                  <c:v>0.38000000000000028</c:v>
                </c:pt>
                <c:pt idx="96">
                  <c:v>0.38400000000000029</c:v>
                </c:pt>
                <c:pt idx="97">
                  <c:v>0.38800000000000029</c:v>
                </c:pt>
                <c:pt idx="98">
                  <c:v>0.39200000000000029</c:v>
                </c:pt>
                <c:pt idx="99">
                  <c:v>0.3960000000000003</c:v>
                </c:pt>
                <c:pt idx="100">
                  <c:v>0.4000000000000003</c:v>
                </c:pt>
                <c:pt idx="101">
                  <c:v>0.4040000000000003</c:v>
                </c:pt>
                <c:pt idx="102">
                  <c:v>0.40800000000000031</c:v>
                </c:pt>
                <c:pt idx="103">
                  <c:v>0.41200000000000031</c:v>
                </c:pt>
                <c:pt idx="104">
                  <c:v>0.41600000000000031</c:v>
                </c:pt>
                <c:pt idx="105">
                  <c:v>0.42000000000000032</c:v>
                </c:pt>
                <c:pt idx="106">
                  <c:v>0.42400000000000032</c:v>
                </c:pt>
                <c:pt idx="107">
                  <c:v>0.42800000000000032</c:v>
                </c:pt>
                <c:pt idx="108">
                  <c:v>0.43200000000000033</c:v>
                </c:pt>
                <c:pt idx="109">
                  <c:v>0.43600000000000033</c:v>
                </c:pt>
                <c:pt idx="110">
                  <c:v>0.44000000000000034</c:v>
                </c:pt>
                <c:pt idx="111">
                  <c:v>0.44400000000000034</c:v>
                </c:pt>
                <c:pt idx="112">
                  <c:v>0.44800000000000034</c:v>
                </c:pt>
                <c:pt idx="113">
                  <c:v>0.45200000000000035</c:v>
                </c:pt>
                <c:pt idx="114">
                  <c:v>0.45600000000000035</c:v>
                </c:pt>
                <c:pt idx="115">
                  <c:v>0.46000000000000035</c:v>
                </c:pt>
                <c:pt idx="116">
                  <c:v>0.46400000000000036</c:v>
                </c:pt>
                <c:pt idx="117">
                  <c:v>0.46800000000000036</c:v>
                </c:pt>
                <c:pt idx="118">
                  <c:v>0.47200000000000036</c:v>
                </c:pt>
                <c:pt idx="119">
                  <c:v>0.47600000000000037</c:v>
                </c:pt>
                <c:pt idx="120">
                  <c:v>0.48000000000000037</c:v>
                </c:pt>
                <c:pt idx="121">
                  <c:v>0.48400000000000037</c:v>
                </c:pt>
                <c:pt idx="122">
                  <c:v>0.48800000000000038</c:v>
                </c:pt>
                <c:pt idx="123">
                  <c:v>0.49200000000000038</c:v>
                </c:pt>
                <c:pt idx="124">
                  <c:v>0.49600000000000039</c:v>
                </c:pt>
                <c:pt idx="125">
                  <c:v>0.50000000000000033</c:v>
                </c:pt>
                <c:pt idx="126">
                  <c:v>0.50400000000000034</c:v>
                </c:pt>
                <c:pt idx="127">
                  <c:v>0.50800000000000034</c:v>
                </c:pt>
                <c:pt idx="128">
                  <c:v>0.51200000000000034</c:v>
                </c:pt>
                <c:pt idx="129">
                  <c:v>0.51600000000000035</c:v>
                </c:pt>
                <c:pt idx="130">
                  <c:v>0.52000000000000035</c:v>
                </c:pt>
                <c:pt idx="131">
                  <c:v>0.52400000000000035</c:v>
                </c:pt>
                <c:pt idx="132">
                  <c:v>0.52800000000000036</c:v>
                </c:pt>
                <c:pt idx="133">
                  <c:v>0.53200000000000036</c:v>
                </c:pt>
                <c:pt idx="134">
                  <c:v>0.53600000000000037</c:v>
                </c:pt>
                <c:pt idx="135">
                  <c:v>0.54000000000000037</c:v>
                </c:pt>
                <c:pt idx="136">
                  <c:v>0.54400000000000037</c:v>
                </c:pt>
                <c:pt idx="137">
                  <c:v>0.54800000000000038</c:v>
                </c:pt>
                <c:pt idx="138">
                  <c:v>0.55200000000000038</c:v>
                </c:pt>
                <c:pt idx="139">
                  <c:v>0.55600000000000038</c:v>
                </c:pt>
                <c:pt idx="140">
                  <c:v>0.56000000000000039</c:v>
                </c:pt>
                <c:pt idx="141">
                  <c:v>0.56400000000000039</c:v>
                </c:pt>
                <c:pt idx="142">
                  <c:v>0.56800000000000039</c:v>
                </c:pt>
                <c:pt idx="143">
                  <c:v>0.5720000000000004</c:v>
                </c:pt>
                <c:pt idx="144">
                  <c:v>0.5760000000000004</c:v>
                </c:pt>
                <c:pt idx="145">
                  <c:v>0.5800000000000004</c:v>
                </c:pt>
                <c:pt idx="146">
                  <c:v>0.58400000000000041</c:v>
                </c:pt>
                <c:pt idx="147">
                  <c:v>0.58800000000000041</c:v>
                </c:pt>
                <c:pt idx="148">
                  <c:v>0.59200000000000041</c:v>
                </c:pt>
                <c:pt idx="149">
                  <c:v>0.59600000000000042</c:v>
                </c:pt>
                <c:pt idx="150">
                  <c:v>0.60000000000000042</c:v>
                </c:pt>
                <c:pt idx="151">
                  <c:v>0.60400000000000043</c:v>
                </c:pt>
                <c:pt idx="152">
                  <c:v>0.60800000000000043</c:v>
                </c:pt>
                <c:pt idx="153">
                  <c:v>0.61200000000000043</c:v>
                </c:pt>
                <c:pt idx="154">
                  <c:v>0.61600000000000044</c:v>
                </c:pt>
                <c:pt idx="155">
                  <c:v>0.62000000000000044</c:v>
                </c:pt>
                <c:pt idx="156">
                  <c:v>0.62400000000000044</c:v>
                </c:pt>
                <c:pt idx="157">
                  <c:v>0.62800000000000045</c:v>
                </c:pt>
                <c:pt idx="158">
                  <c:v>0.63200000000000045</c:v>
                </c:pt>
                <c:pt idx="159">
                  <c:v>0.63600000000000045</c:v>
                </c:pt>
                <c:pt idx="160">
                  <c:v>0.64000000000000046</c:v>
                </c:pt>
                <c:pt idx="161">
                  <c:v>0.64400000000000046</c:v>
                </c:pt>
                <c:pt idx="162">
                  <c:v>0.64800000000000046</c:v>
                </c:pt>
                <c:pt idx="163">
                  <c:v>0.65200000000000047</c:v>
                </c:pt>
                <c:pt idx="164">
                  <c:v>0.65600000000000047</c:v>
                </c:pt>
                <c:pt idx="165">
                  <c:v>0.66000000000000048</c:v>
                </c:pt>
                <c:pt idx="166">
                  <c:v>0.66400000000000048</c:v>
                </c:pt>
                <c:pt idx="167">
                  <c:v>0.66800000000000048</c:v>
                </c:pt>
                <c:pt idx="168">
                  <c:v>0.67200000000000049</c:v>
                </c:pt>
                <c:pt idx="169">
                  <c:v>0.67600000000000049</c:v>
                </c:pt>
                <c:pt idx="170">
                  <c:v>0.68000000000000049</c:v>
                </c:pt>
                <c:pt idx="171">
                  <c:v>0.6840000000000005</c:v>
                </c:pt>
                <c:pt idx="172">
                  <c:v>0.6880000000000005</c:v>
                </c:pt>
                <c:pt idx="173">
                  <c:v>0.6920000000000005</c:v>
                </c:pt>
                <c:pt idx="174">
                  <c:v>0.69600000000000051</c:v>
                </c:pt>
                <c:pt idx="175">
                  <c:v>0.70000000000000051</c:v>
                </c:pt>
                <c:pt idx="176">
                  <c:v>0.70400000000000051</c:v>
                </c:pt>
                <c:pt idx="177">
                  <c:v>0.70800000000000052</c:v>
                </c:pt>
                <c:pt idx="178">
                  <c:v>0.71200000000000052</c:v>
                </c:pt>
                <c:pt idx="179">
                  <c:v>0.71600000000000052</c:v>
                </c:pt>
                <c:pt idx="180">
                  <c:v>0.72000000000000053</c:v>
                </c:pt>
                <c:pt idx="181">
                  <c:v>0.72400000000000053</c:v>
                </c:pt>
                <c:pt idx="182">
                  <c:v>0.72800000000000054</c:v>
                </c:pt>
                <c:pt idx="183">
                  <c:v>0.73200000000000054</c:v>
                </c:pt>
                <c:pt idx="184">
                  <c:v>0.73600000000000054</c:v>
                </c:pt>
                <c:pt idx="185">
                  <c:v>0.74000000000000055</c:v>
                </c:pt>
                <c:pt idx="186">
                  <c:v>0.74400000000000055</c:v>
                </c:pt>
                <c:pt idx="187">
                  <c:v>0.74800000000000055</c:v>
                </c:pt>
                <c:pt idx="188">
                  <c:v>0.75200000000000056</c:v>
                </c:pt>
                <c:pt idx="189">
                  <c:v>0.75600000000000056</c:v>
                </c:pt>
                <c:pt idx="190">
                  <c:v>0.76000000000000056</c:v>
                </c:pt>
                <c:pt idx="191">
                  <c:v>0.76400000000000057</c:v>
                </c:pt>
                <c:pt idx="192">
                  <c:v>0.76800000000000057</c:v>
                </c:pt>
                <c:pt idx="193">
                  <c:v>0.77200000000000057</c:v>
                </c:pt>
                <c:pt idx="194">
                  <c:v>0.77600000000000058</c:v>
                </c:pt>
                <c:pt idx="195">
                  <c:v>0.78000000000000058</c:v>
                </c:pt>
                <c:pt idx="196">
                  <c:v>0.78400000000000059</c:v>
                </c:pt>
                <c:pt idx="197">
                  <c:v>0.78800000000000059</c:v>
                </c:pt>
                <c:pt idx="198">
                  <c:v>0.79200000000000059</c:v>
                </c:pt>
                <c:pt idx="199">
                  <c:v>0.7960000000000006</c:v>
                </c:pt>
                <c:pt idx="200">
                  <c:v>0.8000000000000006</c:v>
                </c:pt>
                <c:pt idx="201">
                  <c:v>0.8040000000000006</c:v>
                </c:pt>
                <c:pt idx="202">
                  <c:v>0.80800000000000061</c:v>
                </c:pt>
                <c:pt idx="203">
                  <c:v>0.81200000000000061</c:v>
                </c:pt>
                <c:pt idx="204">
                  <c:v>0.81600000000000061</c:v>
                </c:pt>
                <c:pt idx="205">
                  <c:v>0.82000000000000062</c:v>
                </c:pt>
                <c:pt idx="206">
                  <c:v>0.82400000000000062</c:v>
                </c:pt>
                <c:pt idx="207">
                  <c:v>0.82800000000000062</c:v>
                </c:pt>
                <c:pt idx="208">
                  <c:v>0.83200000000000063</c:v>
                </c:pt>
                <c:pt idx="209">
                  <c:v>0.83600000000000063</c:v>
                </c:pt>
                <c:pt idx="210">
                  <c:v>0.84000000000000064</c:v>
                </c:pt>
                <c:pt idx="211">
                  <c:v>0.84400000000000064</c:v>
                </c:pt>
                <c:pt idx="212">
                  <c:v>0.84800000000000064</c:v>
                </c:pt>
                <c:pt idx="213">
                  <c:v>0.85200000000000065</c:v>
                </c:pt>
                <c:pt idx="214">
                  <c:v>0.85600000000000065</c:v>
                </c:pt>
                <c:pt idx="215">
                  <c:v>0.86000000000000065</c:v>
                </c:pt>
                <c:pt idx="216">
                  <c:v>0.86400000000000066</c:v>
                </c:pt>
                <c:pt idx="217">
                  <c:v>0.86800000000000066</c:v>
                </c:pt>
                <c:pt idx="218">
                  <c:v>0.87200000000000066</c:v>
                </c:pt>
                <c:pt idx="219">
                  <c:v>0.87600000000000067</c:v>
                </c:pt>
                <c:pt idx="220">
                  <c:v>0.88000000000000067</c:v>
                </c:pt>
                <c:pt idx="221">
                  <c:v>0.88400000000000067</c:v>
                </c:pt>
                <c:pt idx="222">
                  <c:v>0.88800000000000068</c:v>
                </c:pt>
                <c:pt idx="223">
                  <c:v>0.89200000000000068</c:v>
                </c:pt>
                <c:pt idx="224">
                  <c:v>0.89600000000000068</c:v>
                </c:pt>
                <c:pt idx="225">
                  <c:v>0.90000000000000069</c:v>
                </c:pt>
                <c:pt idx="226">
                  <c:v>0.90400000000000069</c:v>
                </c:pt>
                <c:pt idx="227">
                  <c:v>0.9080000000000007</c:v>
                </c:pt>
                <c:pt idx="228">
                  <c:v>0.9120000000000007</c:v>
                </c:pt>
                <c:pt idx="229">
                  <c:v>0.9160000000000007</c:v>
                </c:pt>
                <c:pt idx="230">
                  <c:v>0.92000000000000071</c:v>
                </c:pt>
                <c:pt idx="231">
                  <c:v>0.92400000000000071</c:v>
                </c:pt>
                <c:pt idx="232">
                  <c:v>0.92800000000000071</c:v>
                </c:pt>
                <c:pt idx="233">
                  <c:v>0.93200000000000072</c:v>
                </c:pt>
                <c:pt idx="234">
                  <c:v>0.93600000000000072</c:v>
                </c:pt>
                <c:pt idx="235">
                  <c:v>0.94000000000000072</c:v>
                </c:pt>
                <c:pt idx="236">
                  <c:v>0.94400000000000073</c:v>
                </c:pt>
                <c:pt idx="237">
                  <c:v>0.94800000000000073</c:v>
                </c:pt>
                <c:pt idx="238">
                  <c:v>0.95200000000000073</c:v>
                </c:pt>
                <c:pt idx="239">
                  <c:v>0.95600000000000074</c:v>
                </c:pt>
                <c:pt idx="240">
                  <c:v>0.96000000000000074</c:v>
                </c:pt>
                <c:pt idx="241">
                  <c:v>0.96400000000000075</c:v>
                </c:pt>
                <c:pt idx="242">
                  <c:v>0.96800000000000075</c:v>
                </c:pt>
                <c:pt idx="243">
                  <c:v>0.97200000000000075</c:v>
                </c:pt>
                <c:pt idx="244">
                  <c:v>0.97600000000000076</c:v>
                </c:pt>
                <c:pt idx="245">
                  <c:v>0.98000000000000076</c:v>
                </c:pt>
                <c:pt idx="246">
                  <c:v>0.98400000000000076</c:v>
                </c:pt>
                <c:pt idx="247">
                  <c:v>0.98800000000000077</c:v>
                </c:pt>
                <c:pt idx="248">
                  <c:v>0.99200000000000077</c:v>
                </c:pt>
                <c:pt idx="249">
                  <c:v>0.99600000000000077</c:v>
                </c:pt>
                <c:pt idx="250">
                  <c:v>1</c:v>
                </c:pt>
                <c:pt idx="251">
                  <c:v>1.0040000000000007</c:v>
                </c:pt>
                <c:pt idx="252">
                  <c:v>1.0080000000000007</c:v>
                </c:pt>
                <c:pt idx="253">
                  <c:v>1.0120000000000007</c:v>
                </c:pt>
                <c:pt idx="254">
                  <c:v>1.0160000000000007</c:v>
                </c:pt>
                <c:pt idx="255">
                  <c:v>1.0200000000000007</c:v>
                </c:pt>
                <c:pt idx="256">
                  <c:v>1.0240000000000007</c:v>
                </c:pt>
                <c:pt idx="257">
                  <c:v>1.0280000000000007</c:v>
                </c:pt>
                <c:pt idx="258">
                  <c:v>1.0320000000000007</c:v>
                </c:pt>
                <c:pt idx="259">
                  <c:v>1.0360000000000007</c:v>
                </c:pt>
                <c:pt idx="260">
                  <c:v>1.0400000000000007</c:v>
                </c:pt>
                <c:pt idx="261">
                  <c:v>1.0440000000000007</c:v>
                </c:pt>
                <c:pt idx="262">
                  <c:v>1.0480000000000007</c:v>
                </c:pt>
                <c:pt idx="263">
                  <c:v>1.0520000000000007</c:v>
                </c:pt>
                <c:pt idx="264">
                  <c:v>1.0560000000000007</c:v>
                </c:pt>
                <c:pt idx="265">
                  <c:v>1.0600000000000007</c:v>
                </c:pt>
                <c:pt idx="266">
                  <c:v>1.0640000000000007</c:v>
                </c:pt>
                <c:pt idx="267">
                  <c:v>1.0680000000000007</c:v>
                </c:pt>
                <c:pt idx="268">
                  <c:v>1.0720000000000007</c:v>
                </c:pt>
                <c:pt idx="269">
                  <c:v>1.0760000000000007</c:v>
                </c:pt>
                <c:pt idx="270">
                  <c:v>1.0800000000000007</c:v>
                </c:pt>
                <c:pt idx="271">
                  <c:v>1.0840000000000007</c:v>
                </c:pt>
                <c:pt idx="272">
                  <c:v>1.0880000000000007</c:v>
                </c:pt>
                <c:pt idx="273">
                  <c:v>1.0920000000000007</c:v>
                </c:pt>
                <c:pt idx="274">
                  <c:v>1.0960000000000008</c:v>
                </c:pt>
                <c:pt idx="275">
                  <c:v>1.1000000000000008</c:v>
                </c:pt>
                <c:pt idx="276">
                  <c:v>1.1040000000000008</c:v>
                </c:pt>
                <c:pt idx="277">
                  <c:v>1.1080000000000008</c:v>
                </c:pt>
                <c:pt idx="278">
                  <c:v>1.1120000000000008</c:v>
                </c:pt>
                <c:pt idx="279">
                  <c:v>1.1160000000000008</c:v>
                </c:pt>
                <c:pt idx="280">
                  <c:v>1.1200000000000008</c:v>
                </c:pt>
                <c:pt idx="281">
                  <c:v>1.1240000000000008</c:v>
                </c:pt>
                <c:pt idx="282">
                  <c:v>1.1280000000000008</c:v>
                </c:pt>
                <c:pt idx="283">
                  <c:v>1.1320000000000008</c:v>
                </c:pt>
                <c:pt idx="284">
                  <c:v>1.1360000000000008</c:v>
                </c:pt>
                <c:pt idx="285">
                  <c:v>1.1400000000000008</c:v>
                </c:pt>
                <c:pt idx="286">
                  <c:v>1.1440000000000008</c:v>
                </c:pt>
                <c:pt idx="287">
                  <c:v>1.1480000000000008</c:v>
                </c:pt>
                <c:pt idx="288">
                  <c:v>1.1520000000000008</c:v>
                </c:pt>
                <c:pt idx="289">
                  <c:v>1.1560000000000008</c:v>
                </c:pt>
                <c:pt idx="290">
                  <c:v>1.1600000000000008</c:v>
                </c:pt>
                <c:pt idx="291">
                  <c:v>1.1640000000000008</c:v>
                </c:pt>
                <c:pt idx="292">
                  <c:v>1.1680000000000008</c:v>
                </c:pt>
                <c:pt idx="293">
                  <c:v>1.1720000000000008</c:v>
                </c:pt>
                <c:pt idx="294">
                  <c:v>1.1760000000000008</c:v>
                </c:pt>
                <c:pt idx="295">
                  <c:v>1.1800000000000008</c:v>
                </c:pt>
                <c:pt idx="296">
                  <c:v>1.1840000000000008</c:v>
                </c:pt>
                <c:pt idx="297">
                  <c:v>1.1880000000000008</c:v>
                </c:pt>
                <c:pt idx="298">
                  <c:v>1.1920000000000008</c:v>
                </c:pt>
                <c:pt idx="299">
                  <c:v>1.1960000000000008</c:v>
                </c:pt>
                <c:pt idx="300">
                  <c:v>1.2000000000000008</c:v>
                </c:pt>
                <c:pt idx="301">
                  <c:v>1.2040000000000008</c:v>
                </c:pt>
                <c:pt idx="302">
                  <c:v>1.2080000000000009</c:v>
                </c:pt>
                <c:pt idx="303">
                  <c:v>1.2120000000000009</c:v>
                </c:pt>
                <c:pt idx="304">
                  <c:v>1.2160000000000009</c:v>
                </c:pt>
                <c:pt idx="305">
                  <c:v>1.2200000000000009</c:v>
                </c:pt>
                <c:pt idx="306">
                  <c:v>1.2240000000000009</c:v>
                </c:pt>
                <c:pt idx="307">
                  <c:v>1.2280000000000009</c:v>
                </c:pt>
                <c:pt idx="308">
                  <c:v>1.2320000000000009</c:v>
                </c:pt>
                <c:pt idx="309">
                  <c:v>1.2360000000000009</c:v>
                </c:pt>
                <c:pt idx="310">
                  <c:v>1.2400000000000009</c:v>
                </c:pt>
                <c:pt idx="311">
                  <c:v>1.2440000000000009</c:v>
                </c:pt>
                <c:pt idx="312">
                  <c:v>1.2480000000000009</c:v>
                </c:pt>
                <c:pt idx="313">
                  <c:v>1.2520000000000009</c:v>
                </c:pt>
                <c:pt idx="314">
                  <c:v>1.2560000000000009</c:v>
                </c:pt>
                <c:pt idx="315">
                  <c:v>1.2600000000000009</c:v>
                </c:pt>
                <c:pt idx="316">
                  <c:v>1.2640000000000009</c:v>
                </c:pt>
                <c:pt idx="317">
                  <c:v>1.2680000000000009</c:v>
                </c:pt>
                <c:pt idx="318">
                  <c:v>1.2720000000000009</c:v>
                </c:pt>
                <c:pt idx="319">
                  <c:v>1.2760000000000009</c:v>
                </c:pt>
                <c:pt idx="320">
                  <c:v>1.2800000000000009</c:v>
                </c:pt>
                <c:pt idx="321">
                  <c:v>1.2840000000000009</c:v>
                </c:pt>
                <c:pt idx="322">
                  <c:v>1.2880000000000009</c:v>
                </c:pt>
                <c:pt idx="323">
                  <c:v>1.2920000000000009</c:v>
                </c:pt>
                <c:pt idx="324">
                  <c:v>1.2960000000000009</c:v>
                </c:pt>
                <c:pt idx="325">
                  <c:v>1.3000000000000009</c:v>
                </c:pt>
                <c:pt idx="326">
                  <c:v>1.3040000000000009</c:v>
                </c:pt>
                <c:pt idx="327">
                  <c:v>1.3080000000000009</c:v>
                </c:pt>
                <c:pt idx="328">
                  <c:v>1.3120000000000009</c:v>
                </c:pt>
                <c:pt idx="329">
                  <c:v>1.3160000000000009</c:v>
                </c:pt>
                <c:pt idx="330">
                  <c:v>1.320000000000001</c:v>
                </c:pt>
                <c:pt idx="331">
                  <c:v>1.324000000000001</c:v>
                </c:pt>
                <c:pt idx="332">
                  <c:v>1.328000000000001</c:v>
                </c:pt>
                <c:pt idx="333">
                  <c:v>1.332000000000001</c:v>
                </c:pt>
                <c:pt idx="334">
                  <c:v>1.336000000000001</c:v>
                </c:pt>
                <c:pt idx="335">
                  <c:v>1.340000000000001</c:v>
                </c:pt>
                <c:pt idx="336">
                  <c:v>1.344000000000001</c:v>
                </c:pt>
                <c:pt idx="337">
                  <c:v>1.348000000000001</c:v>
                </c:pt>
                <c:pt idx="338">
                  <c:v>1.352000000000001</c:v>
                </c:pt>
                <c:pt idx="339">
                  <c:v>1.356000000000001</c:v>
                </c:pt>
                <c:pt idx="340">
                  <c:v>1.360000000000001</c:v>
                </c:pt>
                <c:pt idx="341">
                  <c:v>1.364000000000001</c:v>
                </c:pt>
                <c:pt idx="342">
                  <c:v>1.368000000000001</c:v>
                </c:pt>
                <c:pt idx="343">
                  <c:v>1.372000000000001</c:v>
                </c:pt>
                <c:pt idx="344">
                  <c:v>1.376000000000001</c:v>
                </c:pt>
                <c:pt idx="345">
                  <c:v>1.380000000000001</c:v>
                </c:pt>
                <c:pt idx="346">
                  <c:v>1.384000000000001</c:v>
                </c:pt>
                <c:pt idx="347">
                  <c:v>1.388000000000001</c:v>
                </c:pt>
                <c:pt idx="348">
                  <c:v>1.392000000000001</c:v>
                </c:pt>
                <c:pt idx="349">
                  <c:v>1.396000000000001</c:v>
                </c:pt>
                <c:pt idx="350">
                  <c:v>1.400000000000001</c:v>
                </c:pt>
                <c:pt idx="351">
                  <c:v>1.404000000000001</c:v>
                </c:pt>
                <c:pt idx="352">
                  <c:v>1.408000000000001</c:v>
                </c:pt>
                <c:pt idx="353">
                  <c:v>1.412000000000001</c:v>
                </c:pt>
                <c:pt idx="354">
                  <c:v>1.416000000000001</c:v>
                </c:pt>
                <c:pt idx="355">
                  <c:v>1.420000000000001</c:v>
                </c:pt>
                <c:pt idx="356">
                  <c:v>1.424000000000001</c:v>
                </c:pt>
                <c:pt idx="357">
                  <c:v>1.428000000000001</c:v>
                </c:pt>
                <c:pt idx="358">
                  <c:v>1.432000000000001</c:v>
                </c:pt>
                <c:pt idx="359">
                  <c:v>1.4360000000000011</c:v>
                </c:pt>
                <c:pt idx="360">
                  <c:v>1.4400000000000011</c:v>
                </c:pt>
                <c:pt idx="361">
                  <c:v>1.4440000000000011</c:v>
                </c:pt>
                <c:pt idx="362">
                  <c:v>1.4480000000000011</c:v>
                </c:pt>
                <c:pt idx="363">
                  <c:v>1.4520000000000011</c:v>
                </c:pt>
                <c:pt idx="364">
                  <c:v>1.4560000000000011</c:v>
                </c:pt>
                <c:pt idx="365">
                  <c:v>1.4600000000000011</c:v>
                </c:pt>
                <c:pt idx="366">
                  <c:v>1.4640000000000011</c:v>
                </c:pt>
                <c:pt idx="367">
                  <c:v>1.4680000000000011</c:v>
                </c:pt>
                <c:pt idx="368">
                  <c:v>1.4720000000000011</c:v>
                </c:pt>
                <c:pt idx="369">
                  <c:v>1.4760000000000011</c:v>
                </c:pt>
                <c:pt idx="370">
                  <c:v>1.4800000000000011</c:v>
                </c:pt>
                <c:pt idx="371">
                  <c:v>1.4840000000000011</c:v>
                </c:pt>
                <c:pt idx="372">
                  <c:v>1.4880000000000011</c:v>
                </c:pt>
                <c:pt idx="373">
                  <c:v>1.4920000000000011</c:v>
                </c:pt>
                <c:pt idx="374">
                  <c:v>1.4960000000000011</c:v>
                </c:pt>
                <c:pt idx="375">
                  <c:v>1.5000000000000011</c:v>
                </c:pt>
                <c:pt idx="376">
                  <c:v>1.5040000000000011</c:v>
                </c:pt>
                <c:pt idx="377">
                  <c:v>1.5080000000000011</c:v>
                </c:pt>
                <c:pt idx="378">
                  <c:v>1.5120000000000011</c:v>
                </c:pt>
                <c:pt idx="379">
                  <c:v>1.5160000000000011</c:v>
                </c:pt>
                <c:pt idx="380">
                  <c:v>1.5200000000000011</c:v>
                </c:pt>
                <c:pt idx="381">
                  <c:v>1.5240000000000011</c:v>
                </c:pt>
                <c:pt idx="382">
                  <c:v>1.5280000000000011</c:v>
                </c:pt>
                <c:pt idx="383">
                  <c:v>1.5320000000000011</c:v>
                </c:pt>
                <c:pt idx="384">
                  <c:v>1.5360000000000011</c:v>
                </c:pt>
                <c:pt idx="385">
                  <c:v>1.5400000000000011</c:v>
                </c:pt>
                <c:pt idx="386">
                  <c:v>1.5440000000000011</c:v>
                </c:pt>
                <c:pt idx="387">
                  <c:v>1.5480000000000012</c:v>
                </c:pt>
                <c:pt idx="388">
                  <c:v>1.5520000000000012</c:v>
                </c:pt>
                <c:pt idx="389">
                  <c:v>1.5560000000000012</c:v>
                </c:pt>
                <c:pt idx="390">
                  <c:v>1.5600000000000012</c:v>
                </c:pt>
                <c:pt idx="391">
                  <c:v>1.5640000000000012</c:v>
                </c:pt>
                <c:pt idx="392">
                  <c:v>1.5680000000000012</c:v>
                </c:pt>
                <c:pt idx="393">
                  <c:v>1.5720000000000012</c:v>
                </c:pt>
                <c:pt idx="394">
                  <c:v>1.5760000000000012</c:v>
                </c:pt>
                <c:pt idx="395">
                  <c:v>1.5800000000000012</c:v>
                </c:pt>
                <c:pt idx="396">
                  <c:v>1.5840000000000012</c:v>
                </c:pt>
                <c:pt idx="397">
                  <c:v>1.5880000000000012</c:v>
                </c:pt>
                <c:pt idx="398">
                  <c:v>1.5920000000000012</c:v>
                </c:pt>
                <c:pt idx="399">
                  <c:v>1.5960000000000012</c:v>
                </c:pt>
                <c:pt idx="400">
                  <c:v>1.6000000000000012</c:v>
                </c:pt>
                <c:pt idx="401">
                  <c:v>1.6040000000000012</c:v>
                </c:pt>
                <c:pt idx="402">
                  <c:v>1.6080000000000012</c:v>
                </c:pt>
                <c:pt idx="403">
                  <c:v>1.6120000000000012</c:v>
                </c:pt>
                <c:pt idx="404">
                  <c:v>1.6160000000000012</c:v>
                </c:pt>
                <c:pt idx="405">
                  <c:v>1.6200000000000012</c:v>
                </c:pt>
                <c:pt idx="406">
                  <c:v>1.6240000000000012</c:v>
                </c:pt>
                <c:pt idx="407">
                  <c:v>1.6280000000000012</c:v>
                </c:pt>
                <c:pt idx="408">
                  <c:v>1.6320000000000012</c:v>
                </c:pt>
                <c:pt idx="409">
                  <c:v>1.6360000000000012</c:v>
                </c:pt>
                <c:pt idx="410">
                  <c:v>1.6400000000000012</c:v>
                </c:pt>
                <c:pt idx="411">
                  <c:v>1.6440000000000012</c:v>
                </c:pt>
                <c:pt idx="412">
                  <c:v>1.6480000000000012</c:v>
                </c:pt>
                <c:pt idx="413">
                  <c:v>1.6520000000000012</c:v>
                </c:pt>
                <c:pt idx="414">
                  <c:v>1.6560000000000012</c:v>
                </c:pt>
                <c:pt idx="415">
                  <c:v>1.6600000000000013</c:v>
                </c:pt>
                <c:pt idx="416">
                  <c:v>1.6640000000000013</c:v>
                </c:pt>
                <c:pt idx="417">
                  <c:v>1.6680000000000013</c:v>
                </c:pt>
                <c:pt idx="418">
                  <c:v>1.6720000000000013</c:v>
                </c:pt>
                <c:pt idx="419">
                  <c:v>1.6760000000000013</c:v>
                </c:pt>
                <c:pt idx="420">
                  <c:v>1.6800000000000013</c:v>
                </c:pt>
                <c:pt idx="421">
                  <c:v>1.6840000000000013</c:v>
                </c:pt>
                <c:pt idx="422">
                  <c:v>1.6880000000000013</c:v>
                </c:pt>
                <c:pt idx="423">
                  <c:v>1.6920000000000013</c:v>
                </c:pt>
                <c:pt idx="424">
                  <c:v>1.6960000000000013</c:v>
                </c:pt>
                <c:pt idx="425">
                  <c:v>1.7000000000000013</c:v>
                </c:pt>
                <c:pt idx="426">
                  <c:v>1.7040000000000013</c:v>
                </c:pt>
                <c:pt idx="427">
                  <c:v>1.7080000000000013</c:v>
                </c:pt>
                <c:pt idx="428">
                  <c:v>1.7120000000000013</c:v>
                </c:pt>
                <c:pt idx="429">
                  <c:v>1.7160000000000013</c:v>
                </c:pt>
                <c:pt idx="430">
                  <c:v>1.7200000000000013</c:v>
                </c:pt>
                <c:pt idx="431">
                  <c:v>1.7240000000000013</c:v>
                </c:pt>
                <c:pt idx="432">
                  <c:v>1.7280000000000013</c:v>
                </c:pt>
                <c:pt idx="433">
                  <c:v>1.7320000000000013</c:v>
                </c:pt>
                <c:pt idx="434">
                  <c:v>1.7360000000000013</c:v>
                </c:pt>
                <c:pt idx="435">
                  <c:v>1.7400000000000013</c:v>
                </c:pt>
                <c:pt idx="436">
                  <c:v>1.7440000000000013</c:v>
                </c:pt>
                <c:pt idx="437">
                  <c:v>1.7480000000000013</c:v>
                </c:pt>
                <c:pt idx="438">
                  <c:v>1.7520000000000013</c:v>
                </c:pt>
                <c:pt idx="439">
                  <c:v>1.7560000000000013</c:v>
                </c:pt>
                <c:pt idx="440">
                  <c:v>1.7600000000000013</c:v>
                </c:pt>
                <c:pt idx="441">
                  <c:v>1.7640000000000013</c:v>
                </c:pt>
                <c:pt idx="442">
                  <c:v>1.7680000000000013</c:v>
                </c:pt>
                <c:pt idx="443">
                  <c:v>1.7720000000000014</c:v>
                </c:pt>
                <c:pt idx="444">
                  <c:v>1.7760000000000014</c:v>
                </c:pt>
                <c:pt idx="445">
                  <c:v>1.7800000000000014</c:v>
                </c:pt>
                <c:pt idx="446">
                  <c:v>1.7840000000000014</c:v>
                </c:pt>
                <c:pt idx="447">
                  <c:v>1.7880000000000014</c:v>
                </c:pt>
                <c:pt idx="448">
                  <c:v>1.7920000000000014</c:v>
                </c:pt>
                <c:pt idx="449">
                  <c:v>1.7960000000000014</c:v>
                </c:pt>
                <c:pt idx="450">
                  <c:v>1.8000000000000014</c:v>
                </c:pt>
                <c:pt idx="451">
                  <c:v>1.8040000000000014</c:v>
                </c:pt>
                <c:pt idx="452">
                  <c:v>1.8080000000000014</c:v>
                </c:pt>
                <c:pt idx="453">
                  <c:v>1.8120000000000014</c:v>
                </c:pt>
                <c:pt idx="454">
                  <c:v>1.8160000000000014</c:v>
                </c:pt>
                <c:pt idx="455">
                  <c:v>1.8200000000000014</c:v>
                </c:pt>
                <c:pt idx="456">
                  <c:v>1.8240000000000014</c:v>
                </c:pt>
                <c:pt idx="457">
                  <c:v>1.8280000000000014</c:v>
                </c:pt>
                <c:pt idx="458">
                  <c:v>1.8320000000000014</c:v>
                </c:pt>
                <c:pt idx="459">
                  <c:v>1.8360000000000014</c:v>
                </c:pt>
                <c:pt idx="460">
                  <c:v>1.8400000000000014</c:v>
                </c:pt>
                <c:pt idx="461">
                  <c:v>1.8440000000000014</c:v>
                </c:pt>
                <c:pt idx="462">
                  <c:v>1.8480000000000014</c:v>
                </c:pt>
                <c:pt idx="463">
                  <c:v>1.8520000000000014</c:v>
                </c:pt>
                <c:pt idx="464">
                  <c:v>1.8560000000000014</c:v>
                </c:pt>
                <c:pt idx="465">
                  <c:v>1.8600000000000014</c:v>
                </c:pt>
                <c:pt idx="466">
                  <c:v>1.8640000000000014</c:v>
                </c:pt>
                <c:pt idx="467">
                  <c:v>1.8680000000000014</c:v>
                </c:pt>
                <c:pt idx="468">
                  <c:v>1.8720000000000014</c:v>
                </c:pt>
                <c:pt idx="469">
                  <c:v>1.8760000000000014</c:v>
                </c:pt>
                <c:pt idx="470">
                  <c:v>1.8800000000000014</c:v>
                </c:pt>
                <c:pt idx="471">
                  <c:v>1.8840000000000015</c:v>
                </c:pt>
                <c:pt idx="472">
                  <c:v>1.8880000000000015</c:v>
                </c:pt>
                <c:pt idx="473">
                  <c:v>1.8920000000000015</c:v>
                </c:pt>
                <c:pt idx="474">
                  <c:v>1.8960000000000015</c:v>
                </c:pt>
                <c:pt idx="475">
                  <c:v>1.9000000000000015</c:v>
                </c:pt>
                <c:pt idx="476">
                  <c:v>1.9040000000000015</c:v>
                </c:pt>
                <c:pt idx="477">
                  <c:v>1.9080000000000015</c:v>
                </c:pt>
                <c:pt idx="478">
                  <c:v>1.9120000000000015</c:v>
                </c:pt>
                <c:pt idx="479">
                  <c:v>1.9160000000000015</c:v>
                </c:pt>
                <c:pt idx="480">
                  <c:v>1.9200000000000015</c:v>
                </c:pt>
                <c:pt idx="481">
                  <c:v>1.9240000000000015</c:v>
                </c:pt>
                <c:pt idx="482">
                  <c:v>1.9280000000000015</c:v>
                </c:pt>
                <c:pt idx="483">
                  <c:v>1.9320000000000015</c:v>
                </c:pt>
                <c:pt idx="484">
                  <c:v>1.9360000000000015</c:v>
                </c:pt>
                <c:pt idx="485">
                  <c:v>1.9400000000000015</c:v>
                </c:pt>
                <c:pt idx="486">
                  <c:v>1.9440000000000015</c:v>
                </c:pt>
                <c:pt idx="487">
                  <c:v>1.9480000000000015</c:v>
                </c:pt>
                <c:pt idx="488">
                  <c:v>1.9520000000000015</c:v>
                </c:pt>
                <c:pt idx="489">
                  <c:v>1.9560000000000015</c:v>
                </c:pt>
                <c:pt idx="490">
                  <c:v>1.9600000000000015</c:v>
                </c:pt>
                <c:pt idx="491">
                  <c:v>1.9640000000000015</c:v>
                </c:pt>
                <c:pt idx="492">
                  <c:v>1.9680000000000015</c:v>
                </c:pt>
                <c:pt idx="493">
                  <c:v>1.9720000000000015</c:v>
                </c:pt>
                <c:pt idx="494">
                  <c:v>1.9760000000000015</c:v>
                </c:pt>
                <c:pt idx="495">
                  <c:v>1.9800000000000015</c:v>
                </c:pt>
                <c:pt idx="496">
                  <c:v>1.9840000000000015</c:v>
                </c:pt>
                <c:pt idx="497">
                  <c:v>1.9880000000000015</c:v>
                </c:pt>
                <c:pt idx="498">
                  <c:v>1.9920000000000015</c:v>
                </c:pt>
                <c:pt idx="499">
                  <c:v>1.9960000000000016</c:v>
                </c:pt>
                <c:pt idx="500">
                  <c:v>2.0000000000000013</c:v>
                </c:pt>
                <c:pt idx="501">
                  <c:v>2.0040000000000013</c:v>
                </c:pt>
                <c:pt idx="502">
                  <c:v>2.0080000000000013</c:v>
                </c:pt>
                <c:pt idx="503">
                  <c:v>2.0120000000000013</c:v>
                </c:pt>
                <c:pt idx="504">
                  <c:v>2.0160000000000013</c:v>
                </c:pt>
                <c:pt idx="505">
                  <c:v>2.0200000000000014</c:v>
                </c:pt>
                <c:pt idx="506">
                  <c:v>2.0240000000000014</c:v>
                </c:pt>
                <c:pt idx="507">
                  <c:v>2.0280000000000014</c:v>
                </c:pt>
                <c:pt idx="508">
                  <c:v>2.0320000000000014</c:v>
                </c:pt>
                <c:pt idx="509">
                  <c:v>2.0360000000000014</c:v>
                </c:pt>
                <c:pt idx="510">
                  <c:v>2.0400000000000014</c:v>
                </c:pt>
                <c:pt idx="511">
                  <c:v>2.0440000000000014</c:v>
                </c:pt>
                <c:pt idx="512">
                  <c:v>2.0480000000000014</c:v>
                </c:pt>
                <c:pt idx="513">
                  <c:v>2.0520000000000014</c:v>
                </c:pt>
                <c:pt idx="514">
                  <c:v>2.0560000000000014</c:v>
                </c:pt>
                <c:pt idx="515">
                  <c:v>2.0600000000000014</c:v>
                </c:pt>
                <c:pt idx="516">
                  <c:v>2.0640000000000014</c:v>
                </c:pt>
                <c:pt idx="517">
                  <c:v>2.0680000000000014</c:v>
                </c:pt>
                <c:pt idx="518">
                  <c:v>2.0720000000000014</c:v>
                </c:pt>
                <c:pt idx="519">
                  <c:v>2.0760000000000014</c:v>
                </c:pt>
                <c:pt idx="520">
                  <c:v>2.0800000000000014</c:v>
                </c:pt>
                <c:pt idx="521">
                  <c:v>2.0840000000000014</c:v>
                </c:pt>
                <c:pt idx="522">
                  <c:v>2.0880000000000014</c:v>
                </c:pt>
                <c:pt idx="523">
                  <c:v>2.0920000000000014</c:v>
                </c:pt>
                <c:pt idx="524">
                  <c:v>2.0960000000000014</c:v>
                </c:pt>
                <c:pt idx="525">
                  <c:v>2.1000000000000014</c:v>
                </c:pt>
                <c:pt idx="526">
                  <c:v>2.1040000000000014</c:v>
                </c:pt>
                <c:pt idx="527">
                  <c:v>2.1080000000000014</c:v>
                </c:pt>
                <c:pt idx="528">
                  <c:v>2.1120000000000014</c:v>
                </c:pt>
                <c:pt idx="529">
                  <c:v>2.1160000000000014</c:v>
                </c:pt>
                <c:pt idx="530">
                  <c:v>2.1200000000000014</c:v>
                </c:pt>
                <c:pt idx="531">
                  <c:v>2.1240000000000014</c:v>
                </c:pt>
                <c:pt idx="532">
                  <c:v>2.1280000000000014</c:v>
                </c:pt>
                <c:pt idx="533">
                  <c:v>2.1320000000000014</c:v>
                </c:pt>
                <c:pt idx="534">
                  <c:v>2.1360000000000015</c:v>
                </c:pt>
                <c:pt idx="535">
                  <c:v>2.1400000000000015</c:v>
                </c:pt>
                <c:pt idx="536">
                  <c:v>2.1440000000000015</c:v>
                </c:pt>
                <c:pt idx="537">
                  <c:v>2.1480000000000015</c:v>
                </c:pt>
                <c:pt idx="538">
                  <c:v>2.1520000000000015</c:v>
                </c:pt>
                <c:pt idx="539">
                  <c:v>2.1560000000000015</c:v>
                </c:pt>
                <c:pt idx="540">
                  <c:v>2.1600000000000015</c:v>
                </c:pt>
                <c:pt idx="541">
                  <c:v>2.1640000000000015</c:v>
                </c:pt>
                <c:pt idx="542">
                  <c:v>2.1680000000000015</c:v>
                </c:pt>
                <c:pt idx="543">
                  <c:v>2.1720000000000015</c:v>
                </c:pt>
                <c:pt idx="544">
                  <c:v>2.1760000000000015</c:v>
                </c:pt>
                <c:pt idx="545">
                  <c:v>2.1800000000000015</c:v>
                </c:pt>
                <c:pt idx="546">
                  <c:v>2.1840000000000015</c:v>
                </c:pt>
                <c:pt idx="547">
                  <c:v>2.1880000000000015</c:v>
                </c:pt>
                <c:pt idx="548">
                  <c:v>2.1920000000000015</c:v>
                </c:pt>
                <c:pt idx="549">
                  <c:v>2.1960000000000015</c:v>
                </c:pt>
                <c:pt idx="550">
                  <c:v>2.2000000000000015</c:v>
                </c:pt>
                <c:pt idx="551">
                  <c:v>2.2040000000000015</c:v>
                </c:pt>
                <c:pt idx="552">
                  <c:v>2.2080000000000015</c:v>
                </c:pt>
                <c:pt idx="553">
                  <c:v>2.2120000000000015</c:v>
                </c:pt>
                <c:pt idx="554">
                  <c:v>2.2160000000000015</c:v>
                </c:pt>
                <c:pt idx="555">
                  <c:v>2.2200000000000015</c:v>
                </c:pt>
                <c:pt idx="556">
                  <c:v>2.2240000000000015</c:v>
                </c:pt>
                <c:pt idx="557">
                  <c:v>2.2280000000000015</c:v>
                </c:pt>
                <c:pt idx="558">
                  <c:v>2.2320000000000015</c:v>
                </c:pt>
                <c:pt idx="559">
                  <c:v>2.2360000000000015</c:v>
                </c:pt>
                <c:pt idx="560">
                  <c:v>2.2400000000000015</c:v>
                </c:pt>
                <c:pt idx="561">
                  <c:v>2.2440000000000015</c:v>
                </c:pt>
                <c:pt idx="562">
                  <c:v>2.2480000000000016</c:v>
                </c:pt>
                <c:pt idx="563">
                  <c:v>2.2520000000000016</c:v>
                </c:pt>
                <c:pt idx="564">
                  <c:v>2.2560000000000016</c:v>
                </c:pt>
                <c:pt idx="565">
                  <c:v>2.2600000000000016</c:v>
                </c:pt>
                <c:pt idx="566">
                  <c:v>2.2640000000000016</c:v>
                </c:pt>
                <c:pt idx="567">
                  <c:v>2.2680000000000016</c:v>
                </c:pt>
                <c:pt idx="568">
                  <c:v>2.2720000000000016</c:v>
                </c:pt>
                <c:pt idx="569">
                  <c:v>2.2760000000000016</c:v>
                </c:pt>
                <c:pt idx="570">
                  <c:v>2.2800000000000016</c:v>
                </c:pt>
                <c:pt idx="571">
                  <c:v>2.2840000000000016</c:v>
                </c:pt>
                <c:pt idx="572">
                  <c:v>2.2880000000000016</c:v>
                </c:pt>
                <c:pt idx="573">
                  <c:v>2.2920000000000016</c:v>
                </c:pt>
                <c:pt idx="574">
                  <c:v>2.2960000000000016</c:v>
                </c:pt>
                <c:pt idx="575">
                  <c:v>2.3000000000000016</c:v>
                </c:pt>
                <c:pt idx="576">
                  <c:v>2.3040000000000016</c:v>
                </c:pt>
                <c:pt idx="577">
                  <c:v>2.3080000000000016</c:v>
                </c:pt>
                <c:pt idx="578">
                  <c:v>2.3120000000000016</c:v>
                </c:pt>
                <c:pt idx="579">
                  <c:v>2.3160000000000016</c:v>
                </c:pt>
                <c:pt idx="580">
                  <c:v>2.3200000000000016</c:v>
                </c:pt>
                <c:pt idx="581">
                  <c:v>2.3240000000000016</c:v>
                </c:pt>
                <c:pt idx="582">
                  <c:v>2.3280000000000016</c:v>
                </c:pt>
                <c:pt idx="583">
                  <c:v>2.3320000000000016</c:v>
                </c:pt>
                <c:pt idx="584">
                  <c:v>2.3360000000000016</c:v>
                </c:pt>
                <c:pt idx="585">
                  <c:v>2.3400000000000016</c:v>
                </c:pt>
                <c:pt idx="586">
                  <c:v>2.3440000000000016</c:v>
                </c:pt>
                <c:pt idx="587">
                  <c:v>2.3480000000000016</c:v>
                </c:pt>
                <c:pt idx="588">
                  <c:v>2.3520000000000016</c:v>
                </c:pt>
                <c:pt idx="589">
                  <c:v>2.3560000000000016</c:v>
                </c:pt>
                <c:pt idx="590">
                  <c:v>2.3600000000000017</c:v>
                </c:pt>
                <c:pt idx="591">
                  <c:v>2.3640000000000017</c:v>
                </c:pt>
                <c:pt idx="592">
                  <c:v>2.3680000000000017</c:v>
                </c:pt>
                <c:pt idx="593">
                  <c:v>2.3720000000000017</c:v>
                </c:pt>
                <c:pt idx="594">
                  <c:v>2.3760000000000017</c:v>
                </c:pt>
                <c:pt idx="595">
                  <c:v>2.3800000000000017</c:v>
                </c:pt>
                <c:pt idx="596">
                  <c:v>2.3840000000000017</c:v>
                </c:pt>
                <c:pt idx="597">
                  <c:v>2.3880000000000017</c:v>
                </c:pt>
                <c:pt idx="598">
                  <c:v>2.3920000000000017</c:v>
                </c:pt>
                <c:pt idx="599">
                  <c:v>2.3960000000000017</c:v>
                </c:pt>
                <c:pt idx="600">
                  <c:v>2.4000000000000017</c:v>
                </c:pt>
                <c:pt idx="601">
                  <c:v>2.4040000000000017</c:v>
                </c:pt>
                <c:pt idx="602">
                  <c:v>2.4080000000000017</c:v>
                </c:pt>
                <c:pt idx="603">
                  <c:v>2.4120000000000017</c:v>
                </c:pt>
                <c:pt idx="604">
                  <c:v>2.4160000000000017</c:v>
                </c:pt>
                <c:pt idx="605">
                  <c:v>2.4200000000000017</c:v>
                </c:pt>
                <c:pt idx="606">
                  <c:v>2.4240000000000017</c:v>
                </c:pt>
                <c:pt idx="607">
                  <c:v>2.4280000000000017</c:v>
                </c:pt>
                <c:pt idx="608">
                  <c:v>2.4320000000000017</c:v>
                </c:pt>
                <c:pt idx="609">
                  <c:v>2.4360000000000017</c:v>
                </c:pt>
                <c:pt idx="610">
                  <c:v>2.4400000000000017</c:v>
                </c:pt>
                <c:pt idx="611">
                  <c:v>2.4440000000000017</c:v>
                </c:pt>
                <c:pt idx="612">
                  <c:v>2.4480000000000017</c:v>
                </c:pt>
                <c:pt idx="613">
                  <c:v>2.4520000000000017</c:v>
                </c:pt>
                <c:pt idx="614">
                  <c:v>2.4560000000000017</c:v>
                </c:pt>
                <c:pt idx="615">
                  <c:v>2.4600000000000017</c:v>
                </c:pt>
                <c:pt idx="616">
                  <c:v>2.4640000000000017</c:v>
                </c:pt>
                <c:pt idx="617">
                  <c:v>2.4680000000000017</c:v>
                </c:pt>
                <c:pt idx="618">
                  <c:v>2.4720000000000018</c:v>
                </c:pt>
                <c:pt idx="619">
                  <c:v>2.4760000000000018</c:v>
                </c:pt>
                <c:pt idx="620">
                  <c:v>2.4800000000000018</c:v>
                </c:pt>
                <c:pt idx="621">
                  <c:v>2.4840000000000018</c:v>
                </c:pt>
                <c:pt idx="622">
                  <c:v>2.4880000000000018</c:v>
                </c:pt>
                <c:pt idx="623">
                  <c:v>2.4920000000000018</c:v>
                </c:pt>
                <c:pt idx="624">
                  <c:v>2.4960000000000018</c:v>
                </c:pt>
                <c:pt idx="625">
                  <c:v>2.5000000000000018</c:v>
                </c:pt>
                <c:pt idx="626">
                  <c:v>2.5040000000000018</c:v>
                </c:pt>
                <c:pt idx="627">
                  <c:v>2.5080000000000018</c:v>
                </c:pt>
                <c:pt idx="628">
                  <c:v>2.5120000000000018</c:v>
                </c:pt>
                <c:pt idx="629">
                  <c:v>2.5160000000000018</c:v>
                </c:pt>
                <c:pt idx="630">
                  <c:v>2.5200000000000018</c:v>
                </c:pt>
                <c:pt idx="631">
                  <c:v>2.5240000000000018</c:v>
                </c:pt>
                <c:pt idx="632">
                  <c:v>2.5280000000000018</c:v>
                </c:pt>
                <c:pt idx="633">
                  <c:v>2.5320000000000018</c:v>
                </c:pt>
                <c:pt idx="634">
                  <c:v>2.5360000000000018</c:v>
                </c:pt>
                <c:pt idx="635">
                  <c:v>2.5400000000000018</c:v>
                </c:pt>
                <c:pt idx="636">
                  <c:v>2.5440000000000018</c:v>
                </c:pt>
                <c:pt idx="637">
                  <c:v>2.5480000000000018</c:v>
                </c:pt>
                <c:pt idx="638">
                  <c:v>2.5520000000000018</c:v>
                </c:pt>
                <c:pt idx="639">
                  <c:v>2.5560000000000018</c:v>
                </c:pt>
                <c:pt idx="640">
                  <c:v>2.5600000000000018</c:v>
                </c:pt>
                <c:pt idx="641">
                  <c:v>2.5640000000000018</c:v>
                </c:pt>
                <c:pt idx="642">
                  <c:v>2.5680000000000018</c:v>
                </c:pt>
                <c:pt idx="643">
                  <c:v>2.5720000000000018</c:v>
                </c:pt>
                <c:pt idx="644">
                  <c:v>2.5760000000000018</c:v>
                </c:pt>
                <c:pt idx="645">
                  <c:v>2.5800000000000018</c:v>
                </c:pt>
                <c:pt idx="646">
                  <c:v>2.5840000000000019</c:v>
                </c:pt>
                <c:pt idx="647">
                  <c:v>2.5880000000000019</c:v>
                </c:pt>
                <c:pt idx="648">
                  <c:v>2.5920000000000019</c:v>
                </c:pt>
                <c:pt idx="649">
                  <c:v>2.5960000000000019</c:v>
                </c:pt>
                <c:pt idx="650">
                  <c:v>2.6000000000000019</c:v>
                </c:pt>
                <c:pt idx="651">
                  <c:v>2.6040000000000019</c:v>
                </c:pt>
                <c:pt idx="652">
                  <c:v>2.6080000000000019</c:v>
                </c:pt>
                <c:pt idx="653">
                  <c:v>2.6120000000000019</c:v>
                </c:pt>
                <c:pt idx="654">
                  <c:v>2.6160000000000019</c:v>
                </c:pt>
                <c:pt idx="655">
                  <c:v>2.6200000000000019</c:v>
                </c:pt>
                <c:pt idx="656">
                  <c:v>2.6240000000000019</c:v>
                </c:pt>
                <c:pt idx="657">
                  <c:v>2.6280000000000019</c:v>
                </c:pt>
                <c:pt idx="658">
                  <c:v>2.6320000000000019</c:v>
                </c:pt>
                <c:pt idx="659">
                  <c:v>2.6360000000000019</c:v>
                </c:pt>
                <c:pt idx="660">
                  <c:v>2.6400000000000019</c:v>
                </c:pt>
                <c:pt idx="661">
                  <c:v>2.6440000000000019</c:v>
                </c:pt>
                <c:pt idx="662">
                  <c:v>2.6480000000000019</c:v>
                </c:pt>
                <c:pt idx="663">
                  <c:v>2.6520000000000019</c:v>
                </c:pt>
                <c:pt idx="664">
                  <c:v>2.6560000000000019</c:v>
                </c:pt>
                <c:pt idx="665">
                  <c:v>2.6600000000000019</c:v>
                </c:pt>
                <c:pt idx="666">
                  <c:v>2.6640000000000019</c:v>
                </c:pt>
                <c:pt idx="667">
                  <c:v>2.6680000000000019</c:v>
                </c:pt>
                <c:pt idx="668">
                  <c:v>2.6720000000000019</c:v>
                </c:pt>
                <c:pt idx="669">
                  <c:v>2.6760000000000019</c:v>
                </c:pt>
                <c:pt idx="670">
                  <c:v>2.6800000000000019</c:v>
                </c:pt>
              </c:numCache>
            </c:numRef>
          </c:xVal>
          <c:yVal>
            <c:numRef>
              <c:f>Sheet1!$V$87:$V$757</c:f>
              <c:numCache>
                <c:formatCode>General</c:formatCode>
                <c:ptCount val="671"/>
                <c:pt idx="0">
                  <c:v>0</c:v>
                </c:pt>
                <c:pt idx="1">
                  <c:v>2.086870127039867E-7</c:v>
                </c:pt>
                <c:pt idx="2">
                  <c:v>9.0224346492396316E-7</c:v>
                </c:pt>
                <c:pt idx="3">
                  <c:v>2.1819124778219541E-6</c:v>
                </c:pt>
                <c:pt idx="4">
                  <c:v>4.1489371725599853E-6</c:v>
                </c:pt>
                <c:pt idx="5">
                  <c:v>6.9045606703000815E-6</c:v>
                </c:pt>
                <c:pt idx="6">
                  <c:v>1.0550026092204266E-5</c:v>
                </c:pt>
                <c:pt idx="7">
                  <c:v>1.5186576559434561E-5</c:v>
                </c:pt>
                <c:pt idx="8">
                  <c:v>2.0915455193152999E-5</c:v>
                </c:pt>
                <c:pt idx="9">
                  <c:v>2.7837905114521606E-5</c:v>
                </c:pt>
                <c:pt idx="10">
                  <c:v>3.6055169444702416E-5</c:v>
                </c:pt>
                <c:pt idx="11">
                  <c:v>4.5668491304857424E-5</c:v>
                </c:pt>
                <c:pt idx="12">
                  <c:v>5.6779113816148685E-5</c:v>
                </c:pt>
                <c:pt idx="13">
                  <c:v>6.9488280099738199E-5</c:v>
                </c:pt>
                <c:pt idx="14">
                  <c:v>8.3897233276788009E-5</c:v>
                </c:pt>
                <c:pt idx="15">
                  <c:v>1.0010721646846015E-4</c:v>
                </c:pt>
                <c:pt idx="16">
                  <c:v>1.1821947279591661E-4</c:v>
                </c:pt>
                <c:pt idx="17">
                  <c:v>1.3942131407599907E-4</c:v>
                </c:pt>
                <c:pt idx="18">
                  <c:v>1.5536865893335595E-4</c:v>
                </c:pt>
                <c:pt idx="19">
                  <c:v>1.7311137615722688E-4</c:v>
                </c:pt>
                <c:pt idx="20">
                  <c:v>1.918131591769827E-4</c:v>
                </c:pt>
                <c:pt idx="21">
                  <c:v>2.1147400799262345E-4</c:v>
                </c:pt>
                <c:pt idx="22">
                  <c:v>2.3209392260414909E-4</c:v>
                </c:pt>
                <c:pt idx="23">
                  <c:v>2.5367290301155966E-4</c:v>
                </c:pt>
                <c:pt idx="24">
                  <c:v>2.7621094921485509E-4</c:v>
                </c:pt>
                <c:pt idx="25">
                  <c:v>2.9970806121403556E-4</c:v>
                </c:pt>
                <c:pt idx="26">
                  <c:v>3.2416423900910081E-4</c:v>
                </c:pt>
                <c:pt idx="27">
                  <c:v>3.4957948260005099E-4</c:v>
                </c:pt>
                <c:pt idx="28">
                  <c:v>3.7595379198688623E-4</c:v>
                </c:pt>
                <c:pt idx="29">
                  <c:v>4.0328716716960629E-4</c:v>
                </c:pt>
                <c:pt idx="30">
                  <c:v>4.3157960814821117E-4</c:v>
                </c:pt>
                <c:pt idx="31">
                  <c:v>4.60831114922701E-4</c:v>
                </c:pt>
                <c:pt idx="32">
                  <c:v>4.9104168749307593E-4</c:v>
                </c:pt>
                <c:pt idx="33">
                  <c:v>5.2221132585933557E-4</c:v>
                </c:pt>
                <c:pt idx="34">
                  <c:v>5.5434003002148016E-4</c:v>
                </c:pt>
                <c:pt idx="35">
                  <c:v>5.8742779997950968E-4</c:v>
                </c:pt>
                <c:pt idx="36">
                  <c:v>6.2147463573342424E-4</c:v>
                </c:pt>
                <c:pt idx="37">
                  <c:v>6.5648053728322353E-4</c:v>
                </c:pt>
                <c:pt idx="38">
                  <c:v>6.9244550462890786E-4</c:v>
                </c:pt>
                <c:pt idx="39">
                  <c:v>7.2936953777047702E-4</c:v>
                </c:pt>
                <c:pt idx="40">
                  <c:v>7.6725263670793112E-4</c:v>
                </c:pt>
                <c:pt idx="41">
                  <c:v>8.0609480144127027E-4</c:v>
                </c:pt>
                <c:pt idx="42">
                  <c:v>8.4589603197049402E-4</c:v>
                </c:pt>
                <c:pt idx="43">
                  <c:v>8.8665632829560282E-4</c:v>
                </c:pt>
                <c:pt idx="44">
                  <c:v>9.2837569041659678E-4</c:v>
                </c:pt>
                <c:pt idx="45">
                  <c:v>9.7105411833347535E-4</c:v>
                </c:pt>
                <c:pt idx="46">
                  <c:v>1.0146916120462389E-3</c:v>
                </c:pt>
                <c:pt idx="47">
                  <c:v>1.0592881715548873E-3</c:v>
                </c:pt>
                <c:pt idx="48">
                  <c:v>1.104843796859421E-3</c:v>
                </c:pt>
                <c:pt idx="49">
                  <c:v>1.1513584879598391E-3</c:v>
                </c:pt>
                <c:pt idx="50">
                  <c:v>1.1988322448561427E-3</c:v>
                </c:pt>
                <c:pt idx="51">
                  <c:v>1.2472650675483306E-3</c:v>
                </c:pt>
                <c:pt idx="52">
                  <c:v>1.2966569560364039E-3</c:v>
                </c:pt>
                <c:pt idx="53">
                  <c:v>1.3470079103203613E-3</c:v>
                </c:pt>
                <c:pt idx="54">
                  <c:v>1.3983179304002044E-3</c:v>
                </c:pt>
                <c:pt idx="55">
                  <c:v>1.4505870162759326E-3</c:v>
                </c:pt>
                <c:pt idx="56">
                  <c:v>1.5038151679475449E-3</c:v>
                </c:pt>
                <c:pt idx="57">
                  <c:v>1.5580023854150429E-3</c:v>
                </c:pt>
                <c:pt idx="58">
                  <c:v>1.6131486686784256E-3</c:v>
                </c:pt>
                <c:pt idx="59">
                  <c:v>1.6692540177376926E-3</c:v>
                </c:pt>
                <c:pt idx="60">
                  <c:v>1.7263184325928453E-3</c:v>
                </c:pt>
                <c:pt idx="61">
                  <c:v>1.7843419132438823E-3</c:v>
                </c:pt>
                <c:pt idx="62">
                  <c:v>1.8433244596908049E-3</c:v>
                </c:pt>
                <c:pt idx="63">
                  <c:v>1.9032660719336114E-3</c:v>
                </c:pt>
                <c:pt idx="64">
                  <c:v>1.9641667499723037E-3</c:v>
                </c:pt>
                <c:pt idx="65">
                  <c:v>2.0260264938068802E-3</c:v>
                </c:pt>
                <c:pt idx="66">
                  <c:v>2.0888453034373423E-3</c:v>
                </c:pt>
                <c:pt idx="67">
                  <c:v>2.1526231788636884E-3</c:v>
                </c:pt>
                <c:pt idx="68">
                  <c:v>2.2173601200859206E-3</c:v>
                </c:pt>
                <c:pt idx="69">
                  <c:v>2.2830561271040377E-3</c:v>
                </c:pt>
                <c:pt idx="70">
                  <c:v>2.3497111999180387E-3</c:v>
                </c:pt>
                <c:pt idx="71">
                  <c:v>2.4173253385279254E-3</c:v>
                </c:pt>
                <c:pt idx="72">
                  <c:v>2.485898542933697E-3</c:v>
                </c:pt>
                <c:pt idx="73">
                  <c:v>2.5554308131353529E-3</c:v>
                </c:pt>
                <c:pt idx="74">
                  <c:v>2.6259221491328941E-3</c:v>
                </c:pt>
                <c:pt idx="75">
                  <c:v>2.6973725509263197E-3</c:v>
                </c:pt>
                <c:pt idx="76">
                  <c:v>2.7697820185156314E-3</c:v>
                </c:pt>
                <c:pt idx="77">
                  <c:v>2.8431505519008276E-3</c:v>
                </c:pt>
                <c:pt idx="78">
                  <c:v>2.9174781510819081E-3</c:v>
                </c:pt>
                <c:pt idx="79">
                  <c:v>2.9927648160588739E-3</c:v>
                </c:pt>
                <c:pt idx="80">
                  <c:v>3.0690105468317245E-3</c:v>
                </c:pt>
                <c:pt idx="81">
                  <c:v>3.1462153434004599E-3</c:v>
                </c:pt>
                <c:pt idx="82">
                  <c:v>3.2243792057650811E-3</c:v>
                </c:pt>
                <c:pt idx="83">
                  <c:v>3.3035021339255853E-3</c:v>
                </c:pt>
                <c:pt idx="84">
                  <c:v>3.3835841278819761E-3</c:v>
                </c:pt>
                <c:pt idx="85">
                  <c:v>3.4855328518999763E-3</c:v>
                </c:pt>
                <c:pt idx="86">
                  <c:v>3.5159463935727658E-3</c:v>
                </c:pt>
                <c:pt idx="87">
                  <c:v>3.5568294911724496E-3</c:v>
                </c:pt>
                <c:pt idx="88">
                  <c:v>3.5977125887721333E-3</c:v>
                </c:pt>
                <c:pt idx="89">
                  <c:v>3.6385956863718158E-3</c:v>
                </c:pt>
                <c:pt idx="90">
                  <c:v>3.6794787839714996E-3</c:v>
                </c:pt>
                <c:pt idx="91">
                  <c:v>3.7203618815711821E-3</c:v>
                </c:pt>
                <c:pt idx="92">
                  <c:v>3.7612449791708654E-3</c:v>
                </c:pt>
                <c:pt idx="93">
                  <c:v>3.8021280767705501E-3</c:v>
                </c:pt>
                <c:pt idx="94">
                  <c:v>3.8430111743702321E-3</c:v>
                </c:pt>
                <c:pt idx="95">
                  <c:v>3.8838942719699164E-3</c:v>
                </c:pt>
                <c:pt idx="96">
                  <c:v>3.9247773695695997E-3</c:v>
                </c:pt>
                <c:pt idx="97">
                  <c:v>3.9656604671692817E-3</c:v>
                </c:pt>
                <c:pt idx="98">
                  <c:v>4.0065435647689664E-3</c:v>
                </c:pt>
                <c:pt idx="99">
                  <c:v>4.0474266623686493E-3</c:v>
                </c:pt>
                <c:pt idx="100">
                  <c:v>4.088309759968334E-3</c:v>
                </c:pt>
                <c:pt idx="101">
                  <c:v>4.1291928575680169E-3</c:v>
                </c:pt>
                <c:pt idx="102">
                  <c:v>4.1700759551676998E-3</c:v>
                </c:pt>
                <c:pt idx="103">
                  <c:v>4.2109590527673818E-3</c:v>
                </c:pt>
                <c:pt idx="104">
                  <c:v>4.2518421503670665E-3</c:v>
                </c:pt>
                <c:pt idx="105">
                  <c:v>4.2927252479667494E-3</c:v>
                </c:pt>
                <c:pt idx="106">
                  <c:v>4.3336083455664323E-3</c:v>
                </c:pt>
                <c:pt idx="107">
                  <c:v>4.374491443166117E-3</c:v>
                </c:pt>
                <c:pt idx="108">
                  <c:v>4.415374540765799E-3</c:v>
                </c:pt>
                <c:pt idx="109">
                  <c:v>4.4562576383654819E-3</c:v>
                </c:pt>
                <c:pt idx="110">
                  <c:v>4.4971407359651666E-3</c:v>
                </c:pt>
                <c:pt idx="111">
                  <c:v>4.5380238335648495E-3</c:v>
                </c:pt>
                <c:pt idx="112">
                  <c:v>4.5789069311645315E-3</c:v>
                </c:pt>
                <c:pt idx="113">
                  <c:v>4.6197900287642171E-3</c:v>
                </c:pt>
                <c:pt idx="114">
                  <c:v>4.6606731263639E-3</c:v>
                </c:pt>
                <c:pt idx="115">
                  <c:v>4.701556223963582E-3</c:v>
                </c:pt>
                <c:pt idx="116">
                  <c:v>4.7424393215632675E-3</c:v>
                </c:pt>
                <c:pt idx="117">
                  <c:v>4.7833224191629496E-3</c:v>
                </c:pt>
                <c:pt idx="118">
                  <c:v>4.8242055167626325E-3</c:v>
                </c:pt>
                <c:pt idx="119">
                  <c:v>4.8650886143623154E-3</c:v>
                </c:pt>
                <c:pt idx="120">
                  <c:v>4.9059717119620001E-3</c:v>
                </c:pt>
                <c:pt idx="121">
                  <c:v>4.9468548095616821E-3</c:v>
                </c:pt>
                <c:pt idx="122">
                  <c:v>4.987737907161365E-3</c:v>
                </c:pt>
                <c:pt idx="123">
                  <c:v>5.0286210047610497E-3</c:v>
                </c:pt>
                <c:pt idx="124">
                  <c:v>5.0695041023607326E-3</c:v>
                </c:pt>
                <c:pt idx="125">
                  <c:v>5.1103871999604164E-3</c:v>
                </c:pt>
                <c:pt idx="126">
                  <c:v>5.1512702975600984E-3</c:v>
                </c:pt>
                <c:pt idx="127">
                  <c:v>5.1921533951597813E-3</c:v>
                </c:pt>
                <c:pt idx="128">
                  <c:v>5.2330364927594668E-3</c:v>
                </c:pt>
                <c:pt idx="129">
                  <c:v>5.2739195903591489E-3</c:v>
                </c:pt>
                <c:pt idx="130">
                  <c:v>5.3148026879588318E-3</c:v>
                </c:pt>
                <c:pt idx="131">
                  <c:v>5.3556857855585165E-3</c:v>
                </c:pt>
                <c:pt idx="132">
                  <c:v>5.3965688831581985E-3</c:v>
                </c:pt>
                <c:pt idx="133">
                  <c:v>5.4374519807578814E-3</c:v>
                </c:pt>
                <c:pt idx="134">
                  <c:v>5.4783350783575643E-3</c:v>
                </c:pt>
                <c:pt idx="135">
                  <c:v>5.519218175957249E-3</c:v>
                </c:pt>
                <c:pt idx="136">
                  <c:v>5.5601012735569319E-3</c:v>
                </c:pt>
                <c:pt idx="137">
                  <c:v>5.6009843711566148E-3</c:v>
                </c:pt>
                <c:pt idx="138">
                  <c:v>5.6418674687562995E-3</c:v>
                </c:pt>
                <c:pt idx="139">
                  <c:v>5.6827505663559824E-3</c:v>
                </c:pt>
                <c:pt idx="140">
                  <c:v>5.7236336639556644E-3</c:v>
                </c:pt>
                <c:pt idx="141">
                  <c:v>5.7645167615553499E-3</c:v>
                </c:pt>
                <c:pt idx="142">
                  <c:v>5.8053998591550329E-3</c:v>
                </c:pt>
                <c:pt idx="143">
                  <c:v>5.8462829567547149E-3</c:v>
                </c:pt>
                <c:pt idx="144">
                  <c:v>5.8871660543543996E-3</c:v>
                </c:pt>
                <c:pt idx="145">
                  <c:v>5.9280491519540825E-3</c:v>
                </c:pt>
                <c:pt idx="146">
                  <c:v>5.9689322495537654E-3</c:v>
                </c:pt>
                <c:pt idx="147">
                  <c:v>6.00981534715345E-3</c:v>
                </c:pt>
                <c:pt idx="148">
                  <c:v>6.0506984447531321E-3</c:v>
                </c:pt>
                <c:pt idx="149">
                  <c:v>6.091581542352815E-3</c:v>
                </c:pt>
                <c:pt idx="150">
                  <c:v>6.132464639952497E-3</c:v>
                </c:pt>
                <c:pt idx="151">
                  <c:v>6.1733477375521826E-3</c:v>
                </c:pt>
                <c:pt idx="152">
                  <c:v>6.2142308351518655E-3</c:v>
                </c:pt>
                <c:pt idx="153">
                  <c:v>6.2551139327515475E-3</c:v>
                </c:pt>
                <c:pt idx="154">
                  <c:v>6.295997030351233E-3</c:v>
                </c:pt>
                <c:pt idx="155">
                  <c:v>6.336880127950916E-3</c:v>
                </c:pt>
                <c:pt idx="156">
                  <c:v>6.3777632255505989E-3</c:v>
                </c:pt>
                <c:pt idx="157">
                  <c:v>6.4186463231502835E-3</c:v>
                </c:pt>
                <c:pt idx="158">
                  <c:v>6.4595294207499664E-3</c:v>
                </c:pt>
                <c:pt idx="159">
                  <c:v>6.5004125183496485E-3</c:v>
                </c:pt>
                <c:pt idx="160">
                  <c:v>6.5412956159493323E-3</c:v>
                </c:pt>
                <c:pt idx="161">
                  <c:v>6.582178713549016E-3</c:v>
                </c:pt>
                <c:pt idx="162">
                  <c:v>6.623061811148699E-3</c:v>
                </c:pt>
                <c:pt idx="163">
                  <c:v>6.6639449087483827E-3</c:v>
                </c:pt>
                <c:pt idx="164">
                  <c:v>6.7048280063480657E-3</c:v>
                </c:pt>
                <c:pt idx="165">
                  <c:v>6.7457111039477494E-3</c:v>
                </c:pt>
                <c:pt idx="166">
                  <c:v>6.7865942015474306E-3</c:v>
                </c:pt>
                <c:pt idx="167">
                  <c:v>6.8274772991471153E-3</c:v>
                </c:pt>
                <c:pt idx="168">
                  <c:v>6.8683603967467982E-3</c:v>
                </c:pt>
                <c:pt idx="169">
                  <c:v>6.9092434943464811E-3</c:v>
                </c:pt>
                <c:pt idx="170">
                  <c:v>6.9501265919461649E-3</c:v>
                </c:pt>
                <c:pt idx="171">
                  <c:v>6.9910096895458487E-3</c:v>
                </c:pt>
                <c:pt idx="172">
                  <c:v>7.0318927871455316E-3</c:v>
                </c:pt>
                <c:pt idx="173">
                  <c:v>7.0727758847452154E-3</c:v>
                </c:pt>
                <c:pt idx="174">
                  <c:v>7.1136589823448991E-3</c:v>
                </c:pt>
                <c:pt idx="175">
                  <c:v>7.1545420799445821E-3</c:v>
                </c:pt>
                <c:pt idx="176">
                  <c:v>7.1954251775442667E-3</c:v>
                </c:pt>
                <c:pt idx="177">
                  <c:v>7.2363082751439487E-3</c:v>
                </c:pt>
                <c:pt idx="178">
                  <c:v>7.2771913727436317E-3</c:v>
                </c:pt>
                <c:pt idx="179">
                  <c:v>7.3180744703433172E-3</c:v>
                </c:pt>
                <c:pt idx="180">
                  <c:v>7.3589575679429992E-3</c:v>
                </c:pt>
                <c:pt idx="181">
                  <c:v>7.3998406655426821E-3</c:v>
                </c:pt>
                <c:pt idx="182">
                  <c:v>7.4407237631423642E-3</c:v>
                </c:pt>
                <c:pt idx="183">
                  <c:v>7.4816068607420488E-3</c:v>
                </c:pt>
                <c:pt idx="184">
                  <c:v>7.5224899583417309E-3</c:v>
                </c:pt>
                <c:pt idx="185">
                  <c:v>7.5633730559414138E-3</c:v>
                </c:pt>
                <c:pt idx="186">
                  <c:v>7.6042561535411002E-3</c:v>
                </c:pt>
                <c:pt idx="187">
                  <c:v>7.6451392511407831E-3</c:v>
                </c:pt>
                <c:pt idx="188">
                  <c:v>7.6860223487404643E-3</c:v>
                </c:pt>
                <c:pt idx="189">
                  <c:v>7.7269054463401498E-3</c:v>
                </c:pt>
                <c:pt idx="190">
                  <c:v>7.7677885439398327E-3</c:v>
                </c:pt>
                <c:pt idx="191">
                  <c:v>7.8086716415395139E-3</c:v>
                </c:pt>
                <c:pt idx="192">
                  <c:v>7.8495547391391994E-3</c:v>
                </c:pt>
                <c:pt idx="193">
                  <c:v>7.8904378367388815E-3</c:v>
                </c:pt>
                <c:pt idx="194">
                  <c:v>7.9313209343385635E-3</c:v>
                </c:pt>
                <c:pt idx="195">
                  <c:v>7.972204031938249E-3</c:v>
                </c:pt>
                <c:pt idx="196">
                  <c:v>8.0130871295379328E-3</c:v>
                </c:pt>
                <c:pt idx="197">
                  <c:v>8.0539702271376166E-3</c:v>
                </c:pt>
                <c:pt idx="198">
                  <c:v>8.0948533247372986E-3</c:v>
                </c:pt>
                <c:pt idx="199">
                  <c:v>8.1357364223369824E-3</c:v>
                </c:pt>
                <c:pt idx="200">
                  <c:v>8.1766195199366679E-3</c:v>
                </c:pt>
                <c:pt idx="201">
                  <c:v>8.2175026175363482E-3</c:v>
                </c:pt>
                <c:pt idx="202">
                  <c:v>8.2583857151360338E-3</c:v>
                </c:pt>
                <c:pt idx="203">
                  <c:v>8.2992688127357158E-3</c:v>
                </c:pt>
                <c:pt idx="204">
                  <c:v>8.3401519103353996E-3</c:v>
                </c:pt>
                <c:pt idx="205">
                  <c:v>8.3810350079350834E-3</c:v>
                </c:pt>
                <c:pt idx="206">
                  <c:v>8.4219181055347637E-3</c:v>
                </c:pt>
                <c:pt idx="207">
                  <c:v>8.4628012031344475E-3</c:v>
                </c:pt>
                <c:pt idx="208">
                  <c:v>8.503684300734133E-3</c:v>
                </c:pt>
                <c:pt idx="209">
                  <c:v>8.544567398333815E-3</c:v>
                </c:pt>
                <c:pt idx="210">
                  <c:v>8.5854504959334988E-3</c:v>
                </c:pt>
                <c:pt idx="211">
                  <c:v>8.6263335935331826E-3</c:v>
                </c:pt>
                <c:pt idx="212">
                  <c:v>8.6672166911328646E-3</c:v>
                </c:pt>
                <c:pt idx="213">
                  <c:v>8.7080997887325484E-3</c:v>
                </c:pt>
                <c:pt idx="214">
                  <c:v>8.7489828863322339E-3</c:v>
                </c:pt>
                <c:pt idx="215">
                  <c:v>8.7898659839319142E-3</c:v>
                </c:pt>
                <c:pt idx="216">
                  <c:v>8.830749081531598E-3</c:v>
                </c:pt>
                <c:pt idx="217">
                  <c:v>8.8716321791312835E-3</c:v>
                </c:pt>
                <c:pt idx="218">
                  <c:v>8.9125152767309639E-3</c:v>
                </c:pt>
                <c:pt idx="219">
                  <c:v>8.9533983743306494E-3</c:v>
                </c:pt>
                <c:pt idx="220">
                  <c:v>8.9942814719303332E-3</c:v>
                </c:pt>
                <c:pt idx="221">
                  <c:v>9.0351645695300152E-3</c:v>
                </c:pt>
                <c:pt idx="222">
                  <c:v>9.076047667129699E-3</c:v>
                </c:pt>
                <c:pt idx="223">
                  <c:v>9.1169307647293828E-3</c:v>
                </c:pt>
                <c:pt idx="224">
                  <c:v>9.1578138623290631E-3</c:v>
                </c:pt>
                <c:pt idx="225">
                  <c:v>9.1986969599287503E-3</c:v>
                </c:pt>
                <c:pt idx="226">
                  <c:v>9.2395800575284341E-3</c:v>
                </c:pt>
                <c:pt idx="227">
                  <c:v>9.2804631551281162E-3</c:v>
                </c:pt>
                <c:pt idx="228">
                  <c:v>9.3213462527277999E-3</c:v>
                </c:pt>
                <c:pt idx="229">
                  <c:v>9.3622293503274837E-3</c:v>
                </c:pt>
                <c:pt idx="230">
                  <c:v>9.403112447927164E-3</c:v>
                </c:pt>
                <c:pt idx="231">
                  <c:v>9.4439955455268496E-3</c:v>
                </c:pt>
                <c:pt idx="232">
                  <c:v>9.4848786431265351E-3</c:v>
                </c:pt>
                <c:pt idx="233">
                  <c:v>9.5257617407262154E-3</c:v>
                </c:pt>
                <c:pt idx="234">
                  <c:v>9.5666448383258992E-3</c:v>
                </c:pt>
                <c:pt idx="235">
                  <c:v>9.6075279359255812E-3</c:v>
                </c:pt>
                <c:pt idx="236">
                  <c:v>9.648411033525265E-3</c:v>
                </c:pt>
                <c:pt idx="237">
                  <c:v>9.6892941311249505E-3</c:v>
                </c:pt>
                <c:pt idx="238">
                  <c:v>9.7301772287246308E-3</c:v>
                </c:pt>
                <c:pt idx="239">
                  <c:v>9.7710603263243146E-3</c:v>
                </c:pt>
                <c:pt idx="240">
                  <c:v>9.8119434239240001E-3</c:v>
                </c:pt>
                <c:pt idx="241">
                  <c:v>9.8528265215236804E-3</c:v>
                </c:pt>
                <c:pt idx="242">
                  <c:v>9.8937096191233642E-3</c:v>
                </c:pt>
                <c:pt idx="243">
                  <c:v>9.934592716723048E-3</c:v>
                </c:pt>
                <c:pt idx="244">
                  <c:v>9.97547581432273E-3</c:v>
                </c:pt>
                <c:pt idx="245">
                  <c:v>1.0016358911922416E-2</c:v>
                </c:pt>
                <c:pt idx="246">
                  <c:v>1.0057242009522099E-2</c:v>
                </c:pt>
                <c:pt idx="247">
                  <c:v>1.0098125107121781E-2</c:v>
                </c:pt>
                <c:pt idx="248">
                  <c:v>1.0139008204721465E-2</c:v>
                </c:pt>
                <c:pt idx="249">
                  <c:v>1.0179891302321149E-2</c:v>
                </c:pt>
                <c:pt idx="250">
                  <c:v>1.0220774399920826E-2</c:v>
                </c:pt>
                <c:pt idx="251">
                  <c:v>1.0261657497520513E-2</c:v>
                </c:pt>
                <c:pt idx="252">
                  <c:v>1.0302540595120197E-2</c:v>
                </c:pt>
                <c:pt idx="253">
                  <c:v>1.0343423692719881E-2</c:v>
                </c:pt>
                <c:pt idx="254">
                  <c:v>1.0384306790319563E-2</c:v>
                </c:pt>
                <c:pt idx="255">
                  <c:v>1.0425189887919248E-2</c:v>
                </c:pt>
                <c:pt idx="256">
                  <c:v>1.0466072985518934E-2</c:v>
                </c:pt>
                <c:pt idx="257">
                  <c:v>1.0506956083118614E-2</c:v>
                </c:pt>
                <c:pt idx="258">
                  <c:v>1.0547839180718298E-2</c:v>
                </c:pt>
                <c:pt idx="259">
                  <c:v>1.0588722278317982E-2</c:v>
                </c:pt>
                <c:pt idx="260">
                  <c:v>1.0629605375917664E-2</c:v>
                </c:pt>
                <c:pt idx="261">
                  <c:v>1.0670488473517347E-2</c:v>
                </c:pt>
                <c:pt idx="262">
                  <c:v>1.0711371571117033E-2</c:v>
                </c:pt>
                <c:pt idx="263">
                  <c:v>1.0752254668716713E-2</c:v>
                </c:pt>
                <c:pt idx="264">
                  <c:v>1.0793137766316397E-2</c:v>
                </c:pt>
                <c:pt idx="265">
                  <c:v>1.0834020863916083E-2</c:v>
                </c:pt>
                <c:pt idx="266">
                  <c:v>1.0874903961515763E-2</c:v>
                </c:pt>
                <c:pt idx="267">
                  <c:v>1.0915787059115448E-2</c:v>
                </c:pt>
                <c:pt idx="268">
                  <c:v>1.0956670156715129E-2</c:v>
                </c:pt>
                <c:pt idx="269">
                  <c:v>1.0997553254314814E-2</c:v>
                </c:pt>
                <c:pt idx="270">
                  <c:v>1.1038436351914498E-2</c:v>
                </c:pt>
                <c:pt idx="271">
                  <c:v>1.1079319449514178E-2</c:v>
                </c:pt>
                <c:pt idx="272">
                  <c:v>1.1120202547113864E-2</c:v>
                </c:pt>
                <c:pt idx="273">
                  <c:v>1.1161085644713549E-2</c:v>
                </c:pt>
                <c:pt idx="274">
                  <c:v>1.120196874231323E-2</c:v>
                </c:pt>
                <c:pt idx="275">
                  <c:v>1.1242851839912913E-2</c:v>
                </c:pt>
                <c:pt idx="276">
                  <c:v>1.1283734937512599E-2</c:v>
                </c:pt>
                <c:pt idx="277">
                  <c:v>1.1324618035112279E-2</c:v>
                </c:pt>
                <c:pt idx="278">
                  <c:v>1.1365501132711965E-2</c:v>
                </c:pt>
                <c:pt idx="279">
                  <c:v>1.1406384230311649E-2</c:v>
                </c:pt>
                <c:pt idx="280">
                  <c:v>1.1447267327911329E-2</c:v>
                </c:pt>
                <c:pt idx="281">
                  <c:v>1.1488150425511013E-2</c:v>
                </c:pt>
                <c:pt idx="282">
                  <c:v>1.15290335231107E-2</c:v>
                </c:pt>
                <c:pt idx="283">
                  <c:v>1.1569916620710378E-2</c:v>
                </c:pt>
                <c:pt idx="284">
                  <c:v>1.1610799718310066E-2</c:v>
                </c:pt>
                <c:pt idx="285">
                  <c:v>1.1651682815909749E-2</c:v>
                </c:pt>
                <c:pt idx="286">
                  <c:v>1.169256591350943E-2</c:v>
                </c:pt>
                <c:pt idx="287">
                  <c:v>1.1733449011109115E-2</c:v>
                </c:pt>
                <c:pt idx="288">
                  <c:v>1.1774332108708799E-2</c:v>
                </c:pt>
                <c:pt idx="289">
                  <c:v>1.1815215206308481E-2</c:v>
                </c:pt>
                <c:pt idx="290">
                  <c:v>1.1856098303908165E-2</c:v>
                </c:pt>
                <c:pt idx="291">
                  <c:v>1.1896981401507849E-2</c:v>
                </c:pt>
                <c:pt idx="292">
                  <c:v>1.1937864499107531E-2</c:v>
                </c:pt>
                <c:pt idx="293">
                  <c:v>1.1978747596707213E-2</c:v>
                </c:pt>
                <c:pt idx="294">
                  <c:v>1.20196306943069E-2</c:v>
                </c:pt>
                <c:pt idx="295">
                  <c:v>1.2060513791906582E-2</c:v>
                </c:pt>
                <c:pt idx="296">
                  <c:v>1.2101396889506264E-2</c:v>
                </c:pt>
                <c:pt idx="297">
                  <c:v>1.214227998710595E-2</c:v>
                </c:pt>
                <c:pt idx="298">
                  <c:v>1.218316308470563E-2</c:v>
                </c:pt>
                <c:pt idx="299">
                  <c:v>1.2224046182305316E-2</c:v>
                </c:pt>
                <c:pt idx="300">
                  <c:v>1.2264929279904994E-2</c:v>
                </c:pt>
                <c:pt idx="301">
                  <c:v>1.2305812377504681E-2</c:v>
                </c:pt>
                <c:pt idx="302">
                  <c:v>1.2346695475104365E-2</c:v>
                </c:pt>
                <c:pt idx="303">
                  <c:v>1.2387578572704047E-2</c:v>
                </c:pt>
                <c:pt idx="304">
                  <c:v>1.2428461670303731E-2</c:v>
                </c:pt>
                <c:pt idx="305">
                  <c:v>1.2469344767903415E-2</c:v>
                </c:pt>
                <c:pt idx="306">
                  <c:v>1.2510227865503095E-2</c:v>
                </c:pt>
                <c:pt idx="307">
                  <c:v>1.2551110963102782E-2</c:v>
                </c:pt>
                <c:pt idx="308">
                  <c:v>1.2591994060702466E-2</c:v>
                </c:pt>
                <c:pt idx="309">
                  <c:v>1.2632877158302146E-2</c:v>
                </c:pt>
                <c:pt idx="310">
                  <c:v>1.2673760255901832E-2</c:v>
                </c:pt>
                <c:pt idx="311">
                  <c:v>1.2714643353501514E-2</c:v>
                </c:pt>
                <c:pt idx="312">
                  <c:v>1.2755526451101198E-2</c:v>
                </c:pt>
                <c:pt idx="313">
                  <c:v>1.2796409548700882E-2</c:v>
                </c:pt>
                <c:pt idx="314">
                  <c:v>1.2837292646300567E-2</c:v>
                </c:pt>
                <c:pt idx="315">
                  <c:v>1.2878175743900247E-2</c:v>
                </c:pt>
                <c:pt idx="316">
                  <c:v>1.2919058841499933E-2</c:v>
                </c:pt>
                <c:pt idx="317">
                  <c:v>1.2959941939099617E-2</c:v>
                </c:pt>
                <c:pt idx="318">
                  <c:v>1.3000825036699297E-2</c:v>
                </c:pt>
                <c:pt idx="319">
                  <c:v>1.3041708134298981E-2</c:v>
                </c:pt>
                <c:pt idx="320">
                  <c:v>1.3082591231898665E-2</c:v>
                </c:pt>
                <c:pt idx="321">
                  <c:v>1.3123474329498347E-2</c:v>
                </c:pt>
                <c:pt idx="322">
                  <c:v>1.3164357427098032E-2</c:v>
                </c:pt>
                <c:pt idx="323">
                  <c:v>1.3205240524697714E-2</c:v>
                </c:pt>
                <c:pt idx="324">
                  <c:v>1.3246123622297398E-2</c:v>
                </c:pt>
                <c:pt idx="325">
                  <c:v>1.3287006719897083E-2</c:v>
                </c:pt>
                <c:pt idx="326">
                  <c:v>1.3327889817496765E-2</c:v>
                </c:pt>
                <c:pt idx="327">
                  <c:v>1.3368772915096446E-2</c:v>
                </c:pt>
                <c:pt idx="328">
                  <c:v>1.3409656012696131E-2</c:v>
                </c:pt>
                <c:pt idx="329">
                  <c:v>1.3450539110295815E-2</c:v>
                </c:pt>
                <c:pt idx="330">
                  <c:v>1.3491422207895499E-2</c:v>
                </c:pt>
                <c:pt idx="331">
                  <c:v>1.3532305305495181E-2</c:v>
                </c:pt>
                <c:pt idx="332">
                  <c:v>1.3573188403094861E-2</c:v>
                </c:pt>
                <c:pt idx="333">
                  <c:v>1.3614071500694547E-2</c:v>
                </c:pt>
                <c:pt idx="334">
                  <c:v>1.3654954598294231E-2</c:v>
                </c:pt>
                <c:pt idx="335">
                  <c:v>1.3695837695893914E-2</c:v>
                </c:pt>
                <c:pt idx="336">
                  <c:v>1.3736720793493596E-2</c:v>
                </c:pt>
                <c:pt idx="337">
                  <c:v>1.3777603891093282E-2</c:v>
                </c:pt>
                <c:pt idx="338">
                  <c:v>1.3818486988692962E-2</c:v>
                </c:pt>
                <c:pt idx="339">
                  <c:v>1.3859370086292648E-2</c:v>
                </c:pt>
                <c:pt idx="340">
                  <c:v>1.390025318389233E-2</c:v>
                </c:pt>
                <c:pt idx="341">
                  <c:v>1.3941136281492012E-2</c:v>
                </c:pt>
                <c:pt idx="342">
                  <c:v>1.3982019379091697E-2</c:v>
                </c:pt>
                <c:pt idx="343">
                  <c:v>1.4022902476691383E-2</c:v>
                </c:pt>
                <c:pt idx="344">
                  <c:v>1.4063785574291063E-2</c:v>
                </c:pt>
                <c:pt idx="345">
                  <c:v>1.4104668671890749E-2</c:v>
                </c:pt>
                <c:pt idx="346">
                  <c:v>1.4145551769490431E-2</c:v>
                </c:pt>
                <c:pt idx="347">
                  <c:v>1.4186434867090113E-2</c:v>
                </c:pt>
                <c:pt idx="348">
                  <c:v>1.4227317964689798E-2</c:v>
                </c:pt>
                <c:pt idx="349">
                  <c:v>1.4268201062289482E-2</c:v>
                </c:pt>
                <c:pt idx="350">
                  <c:v>1.4309084159889164E-2</c:v>
                </c:pt>
                <c:pt idx="351">
                  <c:v>1.4349967257488848E-2</c:v>
                </c:pt>
                <c:pt idx="352">
                  <c:v>1.4390850355088533E-2</c:v>
                </c:pt>
                <c:pt idx="353">
                  <c:v>1.4431733452688214E-2</c:v>
                </c:pt>
                <c:pt idx="354">
                  <c:v>1.4472616550287897E-2</c:v>
                </c:pt>
                <c:pt idx="355">
                  <c:v>1.4513499647887581E-2</c:v>
                </c:pt>
                <c:pt idx="356">
                  <c:v>1.4554382745487263E-2</c:v>
                </c:pt>
                <c:pt idx="357">
                  <c:v>1.4595265843086949E-2</c:v>
                </c:pt>
                <c:pt idx="358">
                  <c:v>1.4636148940686634E-2</c:v>
                </c:pt>
                <c:pt idx="359">
                  <c:v>1.4677032038286313E-2</c:v>
                </c:pt>
                <c:pt idx="360">
                  <c:v>1.4717915135885998E-2</c:v>
                </c:pt>
                <c:pt idx="361">
                  <c:v>1.4758798233485677E-2</c:v>
                </c:pt>
                <c:pt idx="362">
                  <c:v>1.4799681331085364E-2</c:v>
                </c:pt>
                <c:pt idx="363">
                  <c:v>1.484056442868505E-2</c:v>
                </c:pt>
                <c:pt idx="364">
                  <c:v>1.4881447526284728E-2</c:v>
                </c:pt>
                <c:pt idx="365">
                  <c:v>1.4922330623884412E-2</c:v>
                </c:pt>
                <c:pt idx="366">
                  <c:v>1.4963213721484098E-2</c:v>
                </c:pt>
                <c:pt idx="367">
                  <c:v>1.500409681908378E-2</c:v>
                </c:pt>
                <c:pt idx="368">
                  <c:v>1.5044979916683462E-2</c:v>
                </c:pt>
                <c:pt idx="369">
                  <c:v>1.5085863014283149E-2</c:v>
                </c:pt>
                <c:pt idx="370">
                  <c:v>1.5126746111882828E-2</c:v>
                </c:pt>
                <c:pt idx="371">
                  <c:v>1.5167629209482517E-2</c:v>
                </c:pt>
                <c:pt idx="372">
                  <c:v>1.52085123070822E-2</c:v>
                </c:pt>
                <c:pt idx="373">
                  <c:v>1.5249395404681881E-2</c:v>
                </c:pt>
                <c:pt idx="374">
                  <c:v>1.5290278502281566E-2</c:v>
                </c:pt>
                <c:pt idx="375">
                  <c:v>1.5331161599881247E-2</c:v>
                </c:pt>
                <c:pt idx="376">
                  <c:v>1.5372044697480929E-2</c:v>
                </c:pt>
                <c:pt idx="377">
                  <c:v>1.5412927795080616E-2</c:v>
                </c:pt>
                <c:pt idx="378">
                  <c:v>1.54538108926803E-2</c:v>
                </c:pt>
                <c:pt idx="379">
                  <c:v>1.549469399027998E-2</c:v>
                </c:pt>
                <c:pt idx="380">
                  <c:v>1.5535577087879665E-2</c:v>
                </c:pt>
                <c:pt idx="381">
                  <c:v>1.5576460185479347E-2</c:v>
                </c:pt>
                <c:pt idx="382">
                  <c:v>1.5617343283079028E-2</c:v>
                </c:pt>
                <c:pt idx="383">
                  <c:v>1.5658226380678712E-2</c:v>
                </c:pt>
                <c:pt idx="384">
                  <c:v>1.5699109478278399E-2</c:v>
                </c:pt>
                <c:pt idx="385">
                  <c:v>1.5739992575878079E-2</c:v>
                </c:pt>
                <c:pt idx="386">
                  <c:v>1.5780875673477763E-2</c:v>
                </c:pt>
                <c:pt idx="387">
                  <c:v>1.5821758771077447E-2</c:v>
                </c:pt>
                <c:pt idx="388">
                  <c:v>1.5862641868677127E-2</c:v>
                </c:pt>
                <c:pt idx="389">
                  <c:v>1.5903524966276814E-2</c:v>
                </c:pt>
                <c:pt idx="390">
                  <c:v>1.5944408063876498E-2</c:v>
                </c:pt>
                <c:pt idx="391">
                  <c:v>1.5985291161476182E-2</c:v>
                </c:pt>
                <c:pt idx="392">
                  <c:v>1.6026174259075866E-2</c:v>
                </c:pt>
                <c:pt idx="393">
                  <c:v>1.6067057356675542E-2</c:v>
                </c:pt>
                <c:pt idx="394">
                  <c:v>1.6107940454275233E-2</c:v>
                </c:pt>
                <c:pt idx="395">
                  <c:v>1.6148823551874913E-2</c:v>
                </c:pt>
                <c:pt idx="396">
                  <c:v>1.6189706649474597E-2</c:v>
                </c:pt>
                <c:pt idx="397">
                  <c:v>1.6230589747074285E-2</c:v>
                </c:pt>
                <c:pt idx="398">
                  <c:v>1.6271472844673965E-2</c:v>
                </c:pt>
                <c:pt idx="399">
                  <c:v>1.6312355942273649E-2</c:v>
                </c:pt>
                <c:pt idx="400">
                  <c:v>1.6353239039873336E-2</c:v>
                </c:pt>
                <c:pt idx="401">
                  <c:v>1.6394122137473013E-2</c:v>
                </c:pt>
                <c:pt idx="402">
                  <c:v>1.6435005235072696E-2</c:v>
                </c:pt>
                <c:pt idx="403">
                  <c:v>1.6475888332672387E-2</c:v>
                </c:pt>
                <c:pt idx="404">
                  <c:v>1.6516771430272068E-2</c:v>
                </c:pt>
                <c:pt idx="405">
                  <c:v>1.6557654527871748E-2</c:v>
                </c:pt>
                <c:pt idx="406">
                  <c:v>1.6598537625471432E-2</c:v>
                </c:pt>
                <c:pt idx="407">
                  <c:v>1.6639420723071115E-2</c:v>
                </c:pt>
                <c:pt idx="408">
                  <c:v>1.6680303820670799E-2</c:v>
                </c:pt>
                <c:pt idx="409">
                  <c:v>1.6721186918270476E-2</c:v>
                </c:pt>
                <c:pt idx="410">
                  <c:v>1.6762070015870167E-2</c:v>
                </c:pt>
                <c:pt idx="411">
                  <c:v>1.6802953113469847E-2</c:v>
                </c:pt>
                <c:pt idx="412">
                  <c:v>1.6843836211069527E-2</c:v>
                </c:pt>
                <c:pt idx="413">
                  <c:v>1.6884719308669215E-2</c:v>
                </c:pt>
                <c:pt idx="414">
                  <c:v>1.6925602406268895E-2</c:v>
                </c:pt>
                <c:pt idx="415">
                  <c:v>1.6966485503868579E-2</c:v>
                </c:pt>
                <c:pt idx="416">
                  <c:v>1.7007368601468266E-2</c:v>
                </c:pt>
                <c:pt idx="417">
                  <c:v>1.7048251699067946E-2</c:v>
                </c:pt>
                <c:pt idx="418">
                  <c:v>1.708913479666763E-2</c:v>
                </c:pt>
                <c:pt idx="419">
                  <c:v>1.7130017894267317E-2</c:v>
                </c:pt>
                <c:pt idx="420">
                  <c:v>1.7170900991866998E-2</c:v>
                </c:pt>
                <c:pt idx="421">
                  <c:v>1.7211784089466678E-2</c:v>
                </c:pt>
                <c:pt idx="422">
                  <c:v>1.7252667187066365E-2</c:v>
                </c:pt>
                <c:pt idx="423">
                  <c:v>1.7293550284666049E-2</c:v>
                </c:pt>
                <c:pt idx="424">
                  <c:v>1.7334433382265729E-2</c:v>
                </c:pt>
                <c:pt idx="425">
                  <c:v>1.7375316479865417E-2</c:v>
                </c:pt>
                <c:pt idx="426">
                  <c:v>1.7416199577465097E-2</c:v>
                </c:pt>
                <c:pt idx="427">
                  <c:v>1.7457082675064777E-2</c:v>
                </c:pt>
                <c:pt idx="428">
                  <c:v>1.7497965772664468E-2</c:v>
                </c:pt>
                <c:pt idx="429">
                  <c:v>1.7538848870264145E-2</c:v>
                </c:pt>
                <c:pt idx="430">
                  <c:v>1.7579731967863828E-2</c:v>
                </c:pt>
                <c:pt idx="431">
                  <c:v>1.7620615065463519E-2</c:v>
                </c:pt>
                <c:pt idx="432">
                  <c:v>1.7661498163063196E-2</c:v>
                </c:pt>
                <c:pt idx="433">
                  <c:v>1.770238126066288E-2</c:v>
                </c:pt>
                <c:pt idx="434">
                  <c:v>1.7743264358262567E-2</c:v>
                </c:pt>
                <c:pt idx="435">
                  <c:v>1.7784147455862247E-2</c:v>
                </c:pt>
                <c:pt idx="436">
                  <c:v>1.7825030553461928E-2</c:v>
                </c:pt>
                <c:pt idx="437">
                  <c:v>1.7865913651061615E-2</c:v>
                </c:pt>
                <c:pt idx="438">
                  <c:v>1.7906796748661299E-2</c:v>
                </c:pt>
                <c:pt idx="439">
                  <c:v>1.7947679846260979E-2</c:v>
                </c:pt>
                <c:pt idx="440">
                  <c:v>1.7988562943860666E-2</c:v>
                </c:pt>
                <c:pt idx="441">
                  <c:v>1.802944604146035E-2</c:v>
                </c:pt>
                <c:pt idx="442">
                  <c:v>1.807032913906003E-2</c:v>
                </c:pt>
                <c:pt idx="443">
                  <c:v>1.8111212236659718E-2</c:v>
                </c:pt>
                <c:pt idx="444">
                  <c:v>1.8152095334259398E-2</c:v>
                </c:pt>
                <c:pt idx="445">
                  <c:v>1.8192978431859078E-2</c:v>
                </c:pt>
                <c:pt idx="446">
                  <c:v>1.8233861529458766E-2</c:v>
                </c:pt>
                <c:pt idx="447">
                  <c:v>1.8274744627058449E-2</c:v>
                </c:pt>
                <c:pt idx="448">
                  <c:v>1.8315627724658126E-2</c:v>
                </c:pt>
                <c:pt idx="449">
                  <c:v>1.8356510822257817E-2</c:v>
                </c:pt>
                <c:pt idx="450">
                  <c:v>1.8397393919857501E-2</c:v>
                </c:pt>
                <c:pt idx="451">
                  <c:v>1.8438277017457181E-2</c:v>
                </c:pt>
                <c:pt idx="452">
                  <c:v>1.8479160115056868E-2</c:v>
                </c:pt>
                <c:pt idx="453">
                  <c:v>1.8520043212656549E-2</c:v>
                </c:pt>
                <c:pt idx="454">
                  <c:v>1.8560926310256232E-2</c:v>
                </c:pt>
                <c:pt idx="455">
                  <c:v>1.8601809407855916E-2</c:v>
                </c:pt>
                <c:pt idx="456">
                  <c:v>1.86426925054556E-2</c:v>
                </c:pt>
                <c:pt idx="457">
                  <c:v>1.868357560305528E-2</c:v>
                </c:pt>
                <c:pt idx="458">
                  <c:v>1.8724458700654967E-2</c:v>
                </c:pt>
                <c:pt idx="459">
                  <c:v>1.8765341798254648E-2</c:v>
                </c:pt>
                <c:pt idx="460">
                  <c:v>1.8806224895854328E-2</c:v>
                </c:pt>
                <c:pt idx="461">
                  <c:v>1.8847107993454019E-2</c:v>
                </c:pt>
                <c:pt idx="462">
                  <c:v>1.8887991091053699E-2</c:v>
                </c:pt>
                <c:pt idx="463">
                  <c:v>1.8928874188653383E-2</c:v>
                </c:pt>
                <c:pt idx="464">
                  <c:v>1.896975728625307E-2</c:v>
                </c:pt>
                <c:pt idx="465">
                  <c:v>1.901064038385275E-2</c:v>
                </c:pt>
                <c:pt idx="466">
                  <c:v>1.9051523481452431E-2</c:v>
                </c:pt>
                <c:pt idx="467">
                  <c:v>1.9092406579052118E-2</c:v>
                </c:pt>
                <c:pt idx="468">
                  <c:v>1.9133289676651798E-2</c:v>
                </c:pt>
                <c:pt idx="469">
                  <c:v>1.9174172774251479E-2</c:v>
                </c:pt>
                <c:pt idx="470">
                  <c:v>1.9215055871851162E-2</c:v>
                </c:pt>
                <c:pt idx="471">
                  <c:v>1.9255938969450846E-2</c:v>
                </c:pt>
                <c:pt idx="472">
                  <c:v>1.929682206705053E-2</c:v>
                </c:pt>
                <c:pt idx="473">
                  <c:v>1.9337705164650214E-2</c:v>
                </c:pt>
                <c:pt idx="474">
                  <c:v>1.9378588262249901E-2</c:v>
                </c:pt>
                <c:pt idx="475">
                  <c:v>1.9419471359849581E-2</c:v>
                </c:pt>
                <c:pt idx="476">
                  <c:v>1.9460354457449262E-2</c:v>
                </c:pt>
                <c:pt idx="477">
                  <c:v>1.9501237555048949E-2</c:v>
                </c:pt>
                <c:pt idx="478">
                  <c:v>1.9542120652648629E-2</c:v>
                </c:pt>
                <c:pt idx="479">
                  <c:v>1.958300375024831E-2</c:v>
                </c:pt>
                <c:pt idx="480">
                  <c:v>1.9623886847848E-2</c:v>
                </c:pt>
                <c:pt idx="481">
                  <c:v>1.9664769945447681E-2</c:v>
                </c:pt>
                <c:pt idx="482">
                  <c:v>1.9705653043047361E-2</c:v>
                </c:pt>
                <c:pt idx="483">
                  <c:v>1.9746536140647048E-2</c:v>
                </c:pt>
                <c:pt idx="484">
                  <c:v>1.9787419238246728E-2</c:v>
                </c:pt>
                <c:pt idx="485">
                  <c:v>1.9828302335846409E-2</c:v>
                </c:pt>
                <c:pt idx="486">
                  <c:v>1.9869185433446096E-2</c:v>
                </c:pt>
                <c:pt idx="487">
                  <c:v>1.991006853104578E-2</c:v>
                </c:pt>
                <c:pt idx="488">
                  <c:v>1.995095162864546E-2</c:v>
                </c:pt>
                <c:pt idx="489">
                  <c:v>1.9991834726245151E-2</c:v>
                </c:pt>
                <c:pt idx="490">
                  <c:v>2.0032717823844831E-2</c:v>
                </c:pt>
                <c:pt idx="491">
                  <c:v>2.0073600921444511E-2</c:v>
                </c:pt>
                <c:pt idx="492">
                  <c:v>2.0114484019044199E-2</c:v>
                </c:pt>
                <c:pt idx="493">
                  <c:v>2.0155367116643879E-2</c:v>
                </c:pt>
                <c:pt idx="494">
                  <c:v>2.0196250214243563E-2</c:v>
                </c:pt>
                <c:pt idx="495">
                  <c:v>2.023713331184325E-2</c:v>
                </c:pt>
                <c:pt idx="496">
                  <c:v>2.027801640944293E-2</c:v>
                </c:pt>
                <c:pt idx="497">
                  <c:v>2.0318899507042611E-2</c:v>
                </c:pt>
                <c:pt idx="498">
                  <c:v>2.0359782604642298E-2</c:v>
                </c:pt>
                <c:pt idx="499">
                  <c:v>2.0400665702241982E-2</c:v>
                </c:pt>
                <c:pt idx="500">
                  <c:v>2.0441548799841665E-2</c:v>
                </c:pt>
                <c:pt idx="501">
                  <c:v>2.0482431897441346E-2</c:v>
                </c:pt>
                <c:pt idx="502">
                  <c:v>2.0523314995041026E-2</c:v>
                </c:pt>
                <c:pt idx="503">
                  <c:v>2.0564198092640713E-2</c:v>
                </c:pt>
                <c:pt idx="504">
                  <c:v>2.0605081190240394E-2</c:v>
                </c:pt>
                <c:pt idx="505">
                  <c:v>2.0645964287840074E-2</c:v>
                </c:pt>
                <c:pt idx="506">
                  <c:v>2.0686847385439761E-2</c:v>
                </c:pt>
                <c:pt idx="507">
                  <c:v>2.0727730483039445E-2</c:v>
                </c:pt>
                <c:pt idx="508">
                  <c:v>2.0768613580639125E-2</c:v>
                </c:pt>
                <c:pt idx="509">
                  <c:v>2.0809496678238813E-2</c:v>
                </c:pt>
                <c:pt idx="510">
                  <c:v>2.0850379775838496E-2</c:v>
                </c:pt>
                <c:pt idx="511">
                  <c:v>2.0891262873438177E-2</c:v>
                </c:pt>
                <c:pt idx="512">
                  <c:v>2.0932145971037867E-2</c:v>
                </c:pt>
                <c:pt idx="513">
                  <c:v>2.0973029068637544E-2</c:v>
                </c:pt>
                <c:pt idx="514">
                  <c:v>2.1013912166237228E-2</c:v>
                </c:pt>
                <c:pt idx="515">
                  <c:v>2.1054795263836915E-2</c:v>
                </c:pt>
                <c:pt idx="516">
                  <c:v>2.1095678361436596E-2</c:v>
                </c:pt>
                <c:pt idx="517">
                  <c:v>2.1136561459036276E-2</c:v>
                </c:pt>
                <c:pt idx="518">
                  <c:v>2.1177444556635963E-2</c:v>
                </c:pt>
                <c:pt idx="519">
                  <c:v>2.1218327654235647E-2</c:v>
                </c:pt>
                <c:pt idx="520">
                  <c:v>2.1259210751835327E-2</c:v>
                </c:pt>
                <c:pt idx="521">
                  <c:v>2.1300093849435014E-2</c:v>
                </c:pt>
                <c:pt idx="522">
                  <c:v>2.1340976947034695E-2</c:v>
                </c:pt>
                <c:pt idx="523">
                  <c:v>2.1381860044634375E-2</c:v>
                </c:pt>
                <c:pt idx="524">
                  <c:v>2.1422743142234066E-2</c:v>
                </c:pt>
                <c:pt idx="525">
                  <c:v>2.1463626239833746E-2</c:v>
                </c:pt>
                <c:pt idx="526">
                  <c:v>2.1504509337433426E-2</c:v>
                </c:pt>
                <c:pt idx="527">
                  <c:v>2.1545392435033114E-2</c:v>
                </c:pt>
                <c:pt idx="528">
                  <c:v>2.1586275532632794E-2</c:v>
                </c:pt>
                <c:pt idx="529">
                  <c:v>2.1627158630232478E-2</c:v>
                </c:pt>
                <c:pt idx="530">
                  <c:v>2.1668041727832165E-2</c:v>
                </c:pt>
                <c:pt idx="531">
                  <c:v>2.1708924825431845E-2</c:v>
                </c:pt>
                <c:pt idx="532">
                  <c:v>2.1749807923031526E-2</c:v>
                </c:pt>
                <c:pt idx="533">
                  <c:v>2.1790691020631216E-2</c:v>
                </c:pt>
                <c:pt idx="534">
                  <c:v>2.1831574118230897E-2</c:v>
                </c:pt>
                <c:pt idx="535">
                  <c:v>2.1872457215830574E-2</c:v>
                </c:pt>
                <c:pt idx="536">
                  <c:v>2.1913340313430257E-2</c:v>
                </c:pt>
                <c:pt idx="537">
                  <c:v>2.1954223411029948E-2</c:v>
                </c:pt>
                <c:pt idx="538">
                  <c:v>2.1995106508629628E-2</c:v>
                </c:pt>
                <c:pt idx="539">
                  <c:v>2.2035989606229309E-2</c:v>
                </c:pt>
                <c:pt idx="540">
                  <c:v>2.2076872703828996E-2</c:v>
                </c:pt>
                <c:pt idx="541">
                  <c:v>2.211775580142868E-2</c:v>
                </c:pt>
                <c:pt idx="542">
                  <c:v>2.2158638899028357E-2</c:v>
                </c:pt>
                <c:pt idx="543">
                  <c:v>2.2199521996628047E-2</c:v>
                </c:pt>
                <c:pt idx="544">
                  <c:v>2.2240405094227728E-2</c:v>
                </c:pt>
                <c:pt idx="545">
                  <c:v>2.2281288191827408E-2</c:v>
                </c:pt>
                <c:pt idx="546">
                  <c:v>2.2322171289427099E-2</c:v>
                </c:pt>
                <c:pt idx="547">
                  <c:v>2.2363054387026775E-2</c:v>
                </c:pt>
                <c:pt idx="548">
                  <c:v>2.2403937484626459E-2</c:v>
                </c:pt>
                <c:pt idx="549">
                  <c:v>2.2444820582226147E-2</c:v>
                </c:pt>
                <c:pt idx="550">
                  <c:v>2.2485703679825827E-2</c:v>
                </c:pt>
                <c:pt idx="551">
                  <c:v>2.2526586777425507E-2</c:v>
                </c:pt>
                <c:pt idx="552">
                  <c:v>2.2567469875025198E-2</c:v>
                </c:pt>
                <c:pt idx="553">
                  <c:v>2.2608352972624878E-2</c:v>
                </c:pt>
                <c:pt idx="554">
                  <c:v>2.2649236070224558E-2</c:v>
                </c:pt>
                <c:pt idx="555">
                  <c:v>2.2690119167824249E-2</c:v>
                </c:pt>
                <c:pt idx="556">
                  <c:v>2.273100226542393E-2</c:v>
                </c:pt>
                <c:pt idx="557">
                  <c:v>2.277188536302361E-2</c:v>
                </c:pt>
                <c:pt idx="558">
                  <c:v>2.2812768460623297E-2</c:v>
                </c:pt>
                <c:pt idx="559">
                  <c:v>2.2853651558222977E-2</c:v>
                </c:pt>
                <c:pt idx="560">
                  <c:v>2.2894534655822658E-2</c:v>
                </c:pt>
                <c:pt idx="561">
                  <c:v>2.2935417753422348E-2</c:v>
                </c:pt>
                <c:pt idx="562">
                  <c:v>2.2976300851022025E-2</c:v>
                </c:pt>
                <c:pt idx="563">
                  <c:v>2.3017183948621709E-2</c:v>
                </c:pt>
                <c:pt idx="564">
                  <c:v>2.30580670462214E-2</c:v>
                </c:pt>
                <c:pt idx="565">
                  <c:v>2.3098950143821077E-2</c:v>
                </c:pt>
                <c:pt idx="566">
                  <c:v>2.3139833241420757E-2</c:v>
                </c:pt>
                <c:pt idx="567">
                  <c:v>2.3180716339020448E-2</c:v>
                </c:pt>
                <c:pt idx="568">
                  <c:v>2.3221599436620131E-2</c:v>
                </c:pt>
                <c:pt idx="569">
                  <c:v>2.3262482534219812E-2</c:v>
                </c:pt>
                <c:pt idx="570">
                  <c:v>2.3303365631819499E-2</c:v>
                </c:pt>
                <c:pt idx="571">
                  <c:v>2.3344248729419179E-2</c:v>
                </c:pt>
                <c:pt idx="572">
                  <c:v>2.338513182701886E-2</c:v>
                </c:pt>
                <c:pt idx="573">
                  <c:v>2.342601492461855E-2</c:v>
                </c:pt>
                <c:pt idx="574">
                  <c:v>2.3466898022218231E-2</c:v>
                </c:pt>
                <c:pt idx="575">
                  <c:v>2.3507781119817911E-2</c:v>
                </c:pt>
                <c:pt idx="576">
                  <c:v>2.3548664217417598E-2</c:v>
                </c:pt>
                <c:pt idx="577">
                  <c:v>2.3589547315017279E-2</c:v>
                </c:pt>
                <c:pt idx="578">
                  <c:v>2.3630430412616962E-2</c:v>
                </c:pt>
                <c:pt idx="579">
                  <c:v>2.367131351021665E-2</c:v>
                </c:pt>
                <c:pt idx="580">
                  <c:v>2.371219660781633E-2</c:v>
                </c:pt>
                <c:pt idx="581">
                  <c:v>2.375307970541601E-2</c:v>
                </c:pt>
                <c:pt idx="582">
                  <c:v>2.3793962803015697E-2</c:v>
                </c:pt>
                <c:pt idx="583">
                  <c:v>2.3834845900615381E-2</c:v>
                </c:pt>
                <c:pt idx="584">
                  <c:v>2.3875728998215062E-2</c:v>
                </c:pt>
                <c:pt idx="585">
                  <c:v>2.3916612095814749E-2</c:v>
                </c:pt>
                <c:pt idx="586">
                  <c:v>2.3957495193414426E-2</c:v>
                </c:pt>
                <c:pt idx="587">
                  <c:v>2.3998378291014113E-2</c:v>
                </c:pt>
                <c:pt idx="588">
                  <c:v>2.40392613886138E-2</c:v>
                </c:pt>
                <c:pt idx="589">
                  <c:v>2.4080144486213477E-2</c:v>
                </c:pt>
                <c:pt idx="590">
                  <c:v>2.4121027583813164E-2</c:v>
                </c:pt>
                <c:pt idx="591">
                  <c:v>2.4161910681412845E-2</c:v>
                </c:pt>
                <c:pt idx="592">
                  <c:v>2.4202793779012528E-2</c:v>
                </c:pt>
                <c:pt idx="593">
                  <c:v>2.4243676876612212E-2</c:v>
                </c:pt>
                <c:pt idx="594">
                  <c:v>2.4284559974211899E-2</c:v>
                </c:pt>
                <c:pt idx="595">
                  <c:v>2.432544307181158E-2</c:v>
                </c:pt>
                <c:pt idx="596">
                  <c:v>2.436632616941126E-2</c:v>
                </c:pt>
                <c:pt idx="597">
                  <c:v>2.4407209267010937E-2</c:v>
                </c:pt>
                <c:pt idx="598">
                  <c:v>2.4448092364610631E-2</c:v>
                </c:pt>
                <c:pt idx="599">
                  <c:v>2.4488975462210311E-2</c:v>
                </c:pt>
                <c:pt idx="600">
                  <c:v>2.4529858559809988E-2</c:v>
                </c:pt>
                <c:pt idx="601">
                  <c:v>2.4570741657409679E-2</c:v>
                </c:pt>
                <c:pt idx="602">
                  <c:v>2.4611624755009363E-2</c:v>
                </c:pt>
                <c:pt idx="603">
                  <c:v>2.465250785260904E-2</c:v>
                </c:pt>
                <c:pt idx="604">
                  <c:v>2.469339095020873E-2</c:v>
                </c:pt>
                <c:pt idx="605">
                  <c:v>2.4734274047808414E-2</c:v>
                </c:pt>
                <c:pt idx="606">
                  <c:v>2.4775157145408094E-2</c:v>
                </c:pt>
                <c:pt idx="607">
                  <c:v>2.4816040243007782E-2</c:v>
                </c:pt>
                <c:pt idx="608">
                  <c:v>2.4856923340607462E-2</c:v>
                </c:pt>
                <c:pt idx="609">
                  <c:v>2.4897806438207139E-2</c:v>
                </c:pt>
                <c:pt idx="610">
                  <c:v>2.4938689535806829E-2</c:v>
                </c:pt>
                <c:pt idx="611">
                  <c:v>2.4979572633406513E-2</c:v>
                </c:pt>
                <c:pt idx="612">
                  <c:v>2.502045573100619E-2</c:v>
                </c:pt>
                <c:pt idx="613">
                  <c:v>2.5061338828605877E-2</c:v>
                </c:pt>
                <c:pt idx="614">
                  <c:v>2.5102221926205565E-2</c:v>
                </c:pt>
                <c:pt idx="615">
                  <c:v>2.5143105023805245E-2</c:v>
                </c:pt>
                <c:pt idx="616">
                  <c:v>2.5183988121404932E-2</c:v>
                </c:pt>
                <c:pt idx="617">
                  <c:v>2.5224871219004609E-2</c:v>
                </c:pt>
                <c:pt idx="618">
                  <c:v>2.5265754316604293E-2</c:v>
                </c:pt>
                <c:pt idx="619">
                  <c:v>2.5306637414203977E-2</c:v>
                </c:pt>
                <c:pt idx="620">
                  <c:v>2.5347520511803664E-2</c:v>
                </c:pt>
                <c:pt idx="621">
                  <c:v>2.5388403609403341E-2</c:v>
                </c:pt>
                <c:pt idx="622">
                  <c:v>2.5429286707003028E-2</c:v>
                </c:pt>
                <c:pt idx="623">
                  <c:v>2.5470169804602708E-2</c:v>
                </c:pt>
                <c:pt idx="624">
                  <c:v>2.5511052902202395E-2</c:v>
                </c:pt>
                <c:pt idx="625">
                  <c:v>2.5551935999802083E-2</c:v>
                </c:pt>
                <c:pt idx="626">
                  <c:v>2.5592819097401763E-2</c:v>
                </c:pt>
                <c:pt idx="627">
                  <c:v>2.563370219500144E-2</c:v>
                </c:pt>
                <c:pt idx="628">
                  <c:v>2.5674585292601134E-2</c:v>
                </c:pt>
                <c:pt idx="629">
                  <c:v>2.5715468390200814E-2</c:v>
                </c:pt>
                <c:pt idx="630">
                  <c:v>2.5756351487800495E-2</c:v>
                </c:pt>
                <c:pt idx="631">
                  <c:v>2.5797234585400178E-2</c:v>
                </c:pt>
                <c:pt idx="632">
                  <c:v>2.5838117682999866E-2</c:v>
                </c:pt>
                <c:pt idx="633">
                  <c:v>2.5879000780599539E-2</c:v>
                </c:pt>
                <c:pt idx="634">
                  <c:v>2.5919883878199233E-2</c:v>
                </c:pt>
                <c:pt idx="635">
                  <c:v>2.596076697579891E-2</c:v>
                </c:pt>
                <c:pt idx="636">
                  <c:v>2.6001650073398594E-2</c:v>
                </c:pt>
                <c:pt idx="637">
                  <c:v>2.6042533170998278E-2</c:v>
                </c:pt>
                <c:pt idx="638">
                  <c:v>2.6083416268597961E-2</c:v>
                </c:pt>
                <c:pt idx="639">
                  <c:v>2.6124299366197645E-2</c:v>
                </c:pt>
                <c:pt idx="640">
                  <c:v>2.6165182463797329E-2</c:v>
                </c:pt>
                <c:pt idx="641">
                  <c:v>2.6206065561397013E-2</c:v>
                </c:pt>
                <c:pt idx="642">
                  <c:v>2.6246948658996693E-2</c:v>
                </c:pt>
                <c:pt idx="643">
                  <c:v>2.628783175659638E-2</c:v>
                </c:pt>
                <c:pt idx="644">
                  <c:v>2.6328714854196064E-2</c:v>
                </c:pt>
                <c:pt idx="645">
                  <c:v>2.6369597951795744E-2</c:v>
                </c:pt>
                <c:pt idx="646">
                  <c:v>2.6410481049395428E-2</c:v>
                </c:pt>
                <c:pt idx="647">
                  <c:v>2.6451364146995116E-2</c:v>
                </c:pt>
                <c:pt idx="648">
                  <c:v>2.6492247244594796E-2</c:v>
                </c:pt>
                <c:pt idx="649">
                  <c:v>2.6533130342194483E-2</c:v>
                </c:pt>
                <c:pt idx="650">
                  <c:v>2.6574013439794167E-2</c:v>
                </c:pt>
                <c:pt idx="651">
                  <c:v>2.6614896537393844E-2</c:v>
                </c:pt>
                <c:pt idx="652">
                  <c:v>2.6655779634993531E-2</c:v>
                </c:pt>
                <c:pt idx="653">
                  <c:v>2.6696662732593211E-2</c:v>
                </c:pt>
                <c:pt idx="654">
                  <c:v>2.6737545830192892E-2</c:v>
                </c:pt>
                <c:pt idx="655">
                  <c:v>2.6778428927792582E-2</c:v>
                </c:pt>
                <c:pt idx="656">
                  <c:v>2.6819312025392263E-2</c:v>
                </c:pt>
                <c:pt idx="657">
                  <c:v>2.6860195122991946E-2</c:v>
                </c:pt>
                <c:pt idx="658">
                  <c:v>2.690107822059163E-2</c:v>
                </c:pt>
                <c:pt idx="659">
                  <c:v>2.694196131819131E-2</c:v>
                </c:pt>
                <c:pt idx="660">
                  <c:v>2.6982844415790998E-2</c:v>
                </c:pt>
                <c:pt idx="661">
                  <c:v>2.7023727513390678E-2</c:v>
                </c:pt>
                <c:pt idx="662">
                  <c:v>2.7064610610990362E-2</c:v>
                </c:pt>
                <c:pt idx="663">
                  <c:v>2.7105493708590046E-2</c:v>
                </c:pt>
                <c:pt idx="664">
                  <c:v>2.7146376806189722E-2</c:v>
                </c:pt>
                <c:pt idx="665">
                  <c:v>2.7187259903789417E-2</c:v>
                </c:pt>
                <c:pt idx="666">
                  <c:v>2.7228143001389093E-2</c:v>
                </c:pt>
                <c:pt idx="667">
                  <c:v>2.7269026098988777E-2</c:v>
                </c:pt>
                <c:pt idx="668">
                  <c:v>2.7309909196588461E-2</c:v>
                </c:pt>
                <c:pt idx="669">
                  <c:v>2.7350792294188148E-2</c:v>
                </c:pt>
                <c:pt idx="670">
                  <c:v>2.7391675391787829E-2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84-4321-9500-D62E59F9A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35503"/>
        <c:axId val="918859071"/>
      </c:scatterChart>
      <c:valAx>
        <c:axId val="909235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/>
                  <a:t>T(sn)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18859071"/>
        <c:crosses val="autoZero"/>
        <c:crossBetween val="midCat"/>
      </c:valAx>
      <c:valAx>
        <c:axId val="91885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/>
                  <a:t>Sde(T)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09235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03324584426948"/>
          <c:y val="0.89409667541557303"/>
          <c:w val="0.3520640922533439"/>
          <c:h val="6.6470174271985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85</xdr:row>
      <xdr:rowOff>4762</xdr:rowOff>
    </xdr:from>
    <xdr:to>
      <xdr:col>62</xdr:col>
      <xdr:colOff>157162</xdr:colOff>
      <xdr:row>107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2E7C4C-FE6A-423B-9923-503EB7A07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76200</xdr:colOff>
      <xdr:row>108</xdr:row>
      <xdr:rowOff>28575</xdr:rowOff>
    </xdr:from>
    <xdr:to>
      <xdr:col>73</xdr:col>
      <xdr:colOff>14287</xdr:colOff>
      <xdr:row>130</xdr:row>
      <xdr:rowOff>109538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4F2B359-E29A-4D83-9820-E9E2556EB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132</xdr:row>
      <xdr:rowOff>0</xdr:rowOff>
    </xdr:from>
    <xdr:to>
      <xdr:col>62</xdr:col>
      <xdr:colOff>100012</xdr:colOff>
      <xdr:row>154</xdr:row>
      <xdr:rowOff>80963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117836-AD59-41DE-A2C8-7F5BC2391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730F-7408-447F-88C4-ED9D9F7BE1A5}">
  <dimension ref="B1:DK768"/>
  <sheetViews>
    <sheetView showGridLines="0" tabSelected="1" workbookViewId="0">
      <selection activeCell="BD12" sqref="BD12"/>
    </sheetView>
  </sheetViews>
  <sheetFormatPr defaultRowHeight="11.25"/>
  <cols>
    <col min="1" max="2" width="2.83203125" style="2" customWidth="1"/>
    <col min="3" max="12" width="2.83203125" style="2" hidden="1" customWidth="1"/>
    <col min="13" max="63" width="2.83203125" style="2" customWidth="1"/>
    <col min="64" max="73" width="2.83203125" style="2" hidden="1" customWidth="1"/>
    <col min="74" max="1016" width="2.83203125" style="2" customWidth="1"/>
    <col min="1017" max="16384" width="9.33203125" style="2"/>
  </cols>
  <sheetData>
    <row r="1" spans="2:89" ht="12" thickBot="1"/>
    <row r="2" spans="2:89" ht="54.75" customHeight="1">
      <c r="B2" s="114" t="s">
        <v>97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6"/>
    </row>
    <row r="3" spans="2:89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 t="s">
        <v>76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5"/>
    </row>
    <row r="4" spans="2:89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3" t="s">
        <v>0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5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5"/>
    </row>
    <row r="5" spans="2:89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82" t="s">
        <v>13</v>
      </c>
      <c r="P5" s="83"/>
      <c r="Q5" s="84"/>
      <c r="R5" s="74" t="s">
        <v>14</v>
      </c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5"/>
      <c r="AP5" s="73" t="s">
        <v>15</v>
      </c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5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5"/>
    </row>
    <row r="6" spans="2:89" ht="11.2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82"/>
      <c r="P6" s="83"/>
      <c r="Q6" s="8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5"/>
      <c r="AP6" s="80" t="s">
        <v>32</v>
      </c>
      <c r="AQ6" s="63"/>
      <c r="AR6" s="63"/>
      <c r="AS6" s="63"/>
      <c r="AT6" s="80" t="s">
        <v>33</v>
      </c>
      <c r="AU6" s="63"/>
      <c r="AV6" s="63"/>
      <c r="AW6" s="63"/>
      <c r="AX6" s="80" t="s">
        <v>34</v>
      </c>
      <c r="AY6" s="63"/>
      <c r="AZ6" s="63"/>
      <c r="BA6" s="81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5"/>
      <c r="BZ6" s="64" t="s">
        <v>92</v>
      </c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</row>
    <row r="7" spans="2:89" ht="12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85"/>
      <c r="P7" s="86"/>
      <c r="Q7" s="87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9"/>
      <c r="AP7" s="96" t="s">
        <v>16</v>
      </c>
      <c r="AQ7" s="97"/>
      <c r="AR7" s="97"/>
      <c r="AS7" s="97"/>
      <c r="AT7" s="104" t="s">
        <v>17</v>
      </c>
      <c r="AU7" s="105"/>
      <c r="AV7" s="105"/>
      <c r="AW7" s="105"/>
      <c r="AX7" s="96" t="s">
        <v>18</v>
      </c>
      <c r="AY7" s="97"/>
      <c r="AZ7" s="97"/>
      <c r="BA7" s="98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5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</row>
    <row r="8" spans="2:89" ht="12" thickTop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8" t="s">
        <v>1</v>
      </c>
      <c r="P8" s="79"/>
      <c r="Q8" s="89"/>
      <c r="R8" s="6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80" t="s">
        <v>19</v>
      </c>
      <c r="AQ8" s="63"/>
      <c r="AR8" s="63"/>
      <c r="AS8" s="63"/>
      <c r="AT8" s="102" t="s">
        <v>30</v>
      </c>
      <c r="AU8" s="63"/>
      <c r="AV8" s="63"/>
      <c r="AW8" s="63"/>
      <c r="AX8" s="103" t="s">
        <v>30</v>
      </c>
      <c r="AY8" s="79"/>
      <c r="AZ8" s="79"/>
      <c r="BA8" s="89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5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2:89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3" t="s">
        <v>5</v>
      </c>
      <c r="P9" s="74"/>
      <c r="Q9" s="75"/>
      <c r="R9" s="8" t="s">
        <v>3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0" t="s">
        <v>20</v>
      </c>
      <c r="AQ9" s="91"/>
      <c r="AR9" s="91"/>
      <c r="AS9" s="91"/>
      <c r="AT9" s="94" t="s">
        <v>30</v>
      </c>
      <c r="AU9" s="91"/>
      <c r="AV9" s="91"/>
      <c r="AW9" s="91"/>
      <c r="AX9" s="95" t="s">
        <v>30</v>
      </c>
      <c r="AY9" s="74"/>
      <c r="AZ9" s="74"/>
      <c r="BA9" s="75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5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</row>
    <row r="10" spans="2:89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 t="s">
        <v>6</v>
      </c>
      <c r="P10" s="74"/>
      <c r="Q10" s="75"/>
      <c r="R10" s="8" t="s">
        <v>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0" t="s">
        <v>21</v>
      </c>
      <c r="AQ10" s="91"/>
      <c r="AR10" s="91"/>
      <c r="AS10" s="91"/>
      <c r="AT10" s="90" t="s">
        <v>29</v>
      </c>
      <c r="AU10" s="91"/>
      <c r="AV10" s="91"/>
      <c r="AW10" s="91"/>
      <c r="AX10" s="90" t="s">
        <v>28</v>
      </c>
      <c r="AY10" s="91"/>
      <c r="AZ10" s="91"/>
      <c r="BA10" s="92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5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</row>
    <row r="11" spans="2:89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3" t="s">
        <v>7</v>
      </c>
      <c r="P11" s="74"/>
      <c r="Q11" s="75"/>
      <c r="R11" s="8" t="s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90" t="s">
        <v>22</v>
      </c>
      <c r="AQ11" s="91"/>
      <c r="AR11" s="91"/>
      <c r="AS11" s="91"/>
      <c r="AT11" s="90" t="s">
        <v>26</v>
      </c>
      <c r="AU11" s="91"/>
      <c r="AV11" s="91"/>
      <c r="AW11" s="91"/>
      <c r="AX11" s="90" t="s">
        <v>27</v>
      </c>
      <c r="AY11" s="91"/>
      <c r="AZ11" s="91"/>
      <c r="BA11" s="92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5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</row>
    <row r="12" spans="2:89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 t="s">
        <v>9</v>
      </c>
      <c r="P12" s="74"/>
      <c r="Q12" s="75"/>
      <c r="R12" s="106" t="s">
        <v>82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7"/>
      <c r="AP12" s="72" t="s">
        <v>23</v>
      </c>
      <c r="AQ12" s="72"/>
      <c r="AR12" s="72"/>
      <c r="AS12" s="72"/>
      <c r="AT12" s="72" t="s">
        <v>24</v>
      </c>
      <c r="AU12" s="72"/>
      <c r="AV12" s="72"/>
      <c r="AW12" s="72"/>
      <c r="AX12" s="72" t="s">
        <v>25</v>
      </c>
      <c r="AY12" s="72"/>
      <c r="AZ12" s="72"/>
      <c r="BA12" s="72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5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</row>
    <row r="13" spans="2:89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73"/>
      <c r="P13" s="74"/>
      <c r="Q13" s="75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7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5"/>
    </row>
    <row r="14" spans="2:89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3"/>
      <c r="P14" s="74"/>
      <c r="Q14" s="75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7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5"/>
    </row>
    <row r="15" spans="2:89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3" t="s">
        <v>10</v>
      </c>
      <c r="P15" s="74"/>
      <c r="Q15" s="75"/>
      <c r="R15" s="10" t="s">
        <v>11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"/>
    </row>
    <row r="16" spans="2:89" ht="11.25" customHeight="1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3"/>
      <c r="P16" s="74"/>
      <c r="Q16" s="75"/>
      <c r="R16" s="99" t="s">
        <v>31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1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5"/>
    </row>
    <row r="17" spans="2:11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3"/>
      <c r="P17" s="74"/>
      <c r="Q17" s="75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5"/>
    </row>
    <row r="18" spans="2:11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3"/>
      <c r="P18" s="74"/>
      <c r="Q18" s="75"/>
      <c r="R18" s="18" t="s">
        <v>12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13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5"/>
    </row>
    <row r="19" spans="2:11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3"/>
      <c r="P19" s="74"/>
      <c r="Q19" s="75"/>
      <c r="R19" s="18" t="s">
        <v>79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13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5"/>
    </row>
    <row r="20" spans="2:11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3"/>
      <c r="P20" s="74"/>
      <c r="Q20" s="75"/>
      <c r="R20" s="19" t="s">
        <v>77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7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5"/>
    </row>
    <row r="21" spans="2:11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5"/>
    </row>
    <row r="22" spans="2:11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35</v>
      </c>
      <c r="P22" s="4"/>
      <c r="Q22" s="71">
        <v>0.98599999999999999</v>
      </c>
      <c r="R22" s="71"/>
      <c r="S22" s="71"/>
      <c r="T22" s="4" t="s">
        <v>55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2" t="s">
        <v>93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71">
        <v>8</v>
      </c>
      <c r="BB22" s="71"/>
      <c r="BC22" s="4"/>
      <c r="BD22" s="4" t="s">
        <v>88</v>
      </c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5"/>
    </row>
    <row r="23" spans="2:1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36</v>
      </c>
      <c r="P23" s="4"/>
      <c r="Q23" s="71">
        <v>0.26900000000000002</v>
      </c>
      <c r="R23" s="71"/>
      <c r="S23" s="71"/>
      <c r="T23" s="4" t="s">
        <v>55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" t="s">
        <v>81</v>
      </c>
      <c r="AP23" s="4"/>
      <c r="AQ23" s="4"/>
      <c r="AR23" s="4"/>
      <c r="AS23" s="4"/>
      <c r="AT23" s="4"/>
      <c r="AU23" s="4"/>
      <c r="AV23" s="4"/>
      <c r="AW23" s="4"/>
      <c r="AX23" s="4"/>
      <c r="AY23" s="71">
        <v>2.5</v>
      </c>
      <c r="AZ23" s="71"/>
      <c r="BA23" s="4"/>
      <c r="BB23" s="4" t="s">
        <v>88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5"/>
    </row>
    <row r="24" spans="2:11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54</v>
      </c>
      <c r="P24" s="4"/>
      <c r="Q24" s="4"/>
      <c r="R24" s="4"/>
      <c r="S24" s="4"/>
      <c r="T24" s="4"/>
      <c r="U24" s="71" t="s">
        <v>6</v>
      </c>
      <c r="V24" s="71"/>
      <c r="W24" s="71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 t="s">
        <v>94</v>
      </c>
      <c r="AP24" s="4"/>
      <c r="AQ24" s="4"/>
      <c r="AR24" s="4"/>
      <c r="AS24" s="4"/>
      <c r="AT24" s="4"/>
      <c r="AU24" s="4"/>
      <c r="AW24" s="71">
        <v>1</v>
      </c>
      <c r="AX24" s="71"/>
      <c r="AY24" s="4"/>
      <c r="AZ24" s="4" t="s">
        <v>89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5"/>
    </row>
    <row r="25" spans="2:11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56</v>
      </c>
      <c r="P25" s="4"/>
      <c r="Q25" s="30"/>
      <c r="R25" s="3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63">
        <f>IF(U24="ZA",0.8,IF(U24="ZB",0.9,IF(U24="ZC",U36,IF(U24="ZD",AC36,IF(U24="ZE",AK36,"analiz")))))</f>
        <v>1.2</v>
      </c>
      <c r="AG25" s="63"/>
      <c r="AH25" s="4"/>
      <c r="AI25" s="4"/>
      <c r="AJ25" s="4"/>
      <c r="AK25" s="4"/>
      <c r="AL25" s="4"/>
      <c r="AM25" s="4"/>
      <c r="AN25" s="4"/>
      <c r="AO25" s="52" t="s">
        <v>91</v>
      </c>
      <c r="AP25" s="53"/>
      <c r="AQ25" s="53"/>
      <c r="AR25" s="53"/>
      <c r="AS25" s="53"/>
      <c r="AT25" s="53"/>
      <c r="AV25" s="66">
        <v>9.81</v>
      </c>
      <c r="AW25" s="66"/>
      <c r="AX25" s="53" t="s">
        <v>83</v>
      </c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5"/>
    </row>
    <row r="26" spans="2:11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57</v>
      </c>
      <c r="P26" s="4"/>
      <c r="Q26" s="30"/>
      <c r="R26" s="3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63">
        <f>IF(U24="ZA",0.8,IF(U24="ZB",0.8,IF(U24="ZC",U59,IF(U24="ZD",AC59,IF(U24="ZE",AK59,"analiz")))))</f>
        <v>1.5</v>
      </c>
      <c r="AH26" s="63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5"/>
    </row>
    <row r="27" spans="2:11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5"/>
    </row>
    <row r="28" spans="2:11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2" t="s">
        <v>47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5"/>
    </row>
    <row r="29" spans="2:115" ht="11.25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2" t="s">
        <v>13</v>
      </c>
      <c r="P29" s="83"/>
      <c r="Q29" s="84"/>
      <c r="R29" s="72" t="s">
        <v>44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5"/>
    </row>
    <row r="30" spans="2:11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2"/>
      <c r="P30" s="83"/>
      <c r="Q30" s="84"/>
      <c r="R30" s="72" t="s">
        <v>37</v>
      </c>
      <c r="S30" s="72"/>
      <c r="T30" s="72"/>
      <c r="U30" s="72"/>
      <c r="V30" s="72" t="s">
        <v>38</v>
      </c>
      <c r="W30" s="72"/>
      <c r="X30" s="72"/>
      <c r="Y30" s="72"/>
      <c r="Z30" s="72" t="s">
        <v>39</v>
      </c>
      <c r="AA30" s="72"/>
      <c r="AB30" s="72"/>
      <c r="AC30" s="72"/>
      <c r="AD30" s="72" t="s">
        <v>40</v>
      </c>
      <c r="AE30" s="72"/>
      <c r="AF30" s="72"/>
      <c r="AG30" s="72"/>
      <c r="AH30" s="72" t="s">
        <v>41</v>
      </c>
      <c r="AI30" s="72"/>
      <c r="AJ30" s="72"/>
      <c r="AK30" s="72"/>
      <c r="AL30" s="72" t="s">
        <v>42</v>
      </c>
      <c r="AM30" s="72"/>
      <c r="AN30" s="72"/>
      <c r="AO30" s="72"/>
      <c r="AP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5"/>
    </row>
    <row r="31" spans="2:115" ht="12" thickBo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5"/>
      <c r="P31" s="86"/>
      <c r="Q31" s="8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5"/>
    </row>
    <row r="32" spans="2:115" ht="12" thickTop="1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8" t="s">
        <v>1</v>
      </c>
      <c r="P32" s="79"/>
      <c r="Q32" s="89"/>
      <c r="R32" s="65">
        <v>0.8</v>
      </c>
      <c r="S32" s="65"/>
      <c r="T32" s="65"/>
      <c r="U32" s="65"/>
      <c r="V32" s="65">
        <v>0.8</v>
      </c>
      <c r="W32" s="65"/>
      <c r="X32" s="65"/>
      <c r="Y32" s="65"/>
      <c r="Z32" s="65">
        <v>0.8</v>
      </c>
      <c r="AA32" s="65"/>
      <c r="AB32" s="65"/>
      <c r="AC32" s="65"/>
      <c r="AD32" s="65">
        <v>0.8</v>
      </c>
      <c r="AE32" s="65"/>
      <c r="AF32" s="65"/>
      <c r="AG32" s="65"/>
      <c r="AH32" s="65">
        <v>0.8</v>
      </c>
      <c r="AI32" s="65"/>
      <c r="AJ32" s="65"/>
      <c r="AK32" s="65"/>
      <c r="AL32" s="65">
        <v>0.8</v>
      </c>
      <c r="AM32" s="65"/>
      <c r="AN32" s="65"/>
      <c r="AO32" s="65"/>
      <c r="AP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5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</row>
    <row r="33" spans="2:74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2" t="s">
        <v>5</v>
      </c>
      <c r="P33" s="72"/>
      <c r="Q33" s="72"/>
      <c r="R33" s="72">
        <v>0.9</v>
      </c>
      <c r="S33" s="72"/>
      <c r="T33" s="72"/>
      <c r="U33" s="72"/>
      <c r="V33" s="72">
        <v>0.9</v>
      </c>
      <c r="W33" s="72"/>
      <c r="X33" s="72"/>
      <c r="Y33" s="72"/>
      <c r="Z33" s="72">
        <v>0.9</v>
      </c>
      <c r="AA33" s="72"/>
      <c r="AB33" s="72"/>
      <c r="AC33" s="72"/>
      <c r="AD33" s="72">
        <v>0.9</v>
      </c>
      <c r="AE33" s="72"/>
      <c r="AF33" s="72"/>
      <c r="AG33" s="72"/>
      <c r="AH33" s="72">
        <v>0.9</v>
      </c>
      <c r="AI33" s="72"/>
      <c r="AJ33" s="72"/>
      <c r="AK33" s="72"/>
      <c r="AL33" s="72">
        <v>0.9</v>
      </c>
      <c r="AM33" s="72"/>
      <c r="AN33" s="72"/>
      <c r="AO33" s="72"/>
      <c r="AP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5"/>
    </row>
    <row r="34" spans="2:74" s="4" customFormat="1" hidden="1">
      <c r="B34" s="3"/>
      <c r="O34" s="90" t="s">
        <v>6</v>
      </c>
      <c r="P34" s="91"/>
      <c r="Q34" s="91"/>
      <c r="R34" s="91"/>
      <c r="S34" s="91"/>
      <c r="T34" s="91"/>
      <c r="U34" s="91"/>
      <c r="V34" s="92"/>
      <c r="W34" s="90" t="s">
        <v>7</v>
      </c>
      <c r="X34" s="91"/>
      <c r="Y34" s="91"/>
      <c r="Z34" s="91"/>
      <c r="AA34" s="91"/>
      <c r="AB34" s="91"/>
      <c r="AC34" s="91"/>
      <c r="AD34" s="92"/>
      <c r="AE34" s="90" t="s">
        <v>9</v>
      </c>
      <c r="AF34" s="91"/>
      <c r="AG34" s="91"/>
      <c r="AH34" s="91"/>
      <c r="AI34" s="91"/>
      <c r="AJ34" s="91"/>
      <c r="AK34" s="91"/>
      <c r="AL34" s="92"/>
      <c r="AM34" s="28"/>
      <c r="AN34" s="28"/>
      <c r="AO34" s="28"/>
      <c r="BV34" s="5"/>
    </row>
    <row r="35" spans="2:74" s="4" customFormat="1" hidden="1">
      <c r="B35" s="3"/>
      <c r="O35" s="80">
        <v>0.25</v>
      </c>
      <c r="P35" s="63"/>
      <c r="Q35" s="63">
        <v>1.3</v>
      </c>
      <c r="R35" s="63"/>
      <c r="V35" s="13"/>
      <c r="W35" s="80">
        <v>0.25</v>
      </c>
      <c r="X35" s="63"/>
      <c r="Y35" s="63">
        <v>1.6</v>
      </c>
      <c r="Z35" s="63"/>
      <c r="AD35" s="13"/>
      <c r="AE35" s="80">
        <v>0.25</v>
      </c>
      <c r="AF35" s="63"/>
      <c r="AG35" s="63">
        <v>2.4</v>
      </c>
      <c r="AH35" s="63"/>
      <c r="AL35" s="13"/>
      <c r="AM35" s="28"/>
      <c r="AN35" s="28"/>
      <c r="AO35" s="28"/>
      <c r="BV35" s="5"/>
    </row>
    <row r="36" spans="2:74" s="4" customFormat="1" hidden="1">
      <c r="B36" s="3"/>
      <c r="O36" s="76">
        <f>IF(AND(O35&lt;=S36,S36&lt;=O37),S36,0)</f>
        <v>0</v>
      </c>
      <c r="P36" s="77"/>
      <c r="Q36" s="78">
        <f>Q35+((O36-O35)*(Q37-Q35)/(O37-O35))</f>
        <v>1.3</v>
      </c>
      <c r="R36" s="78"/>
      <c r="S36" s="63">
        <f>+Q22</f>
        <v>0.98599999999999999</v>
      </c>
      <c r="T36" s="63"/>
      <c r="U36" s="63">
        <f>IF(S36&lt;0.25,1.3,IF(S36&gt;1.5,1.2,IF(O36&gt;0,Q36,IF(O38&gt;0,Q38,IF(O40&gt;0,Q40,IF(O42&gt;0,Q42,IF(O44&gt;0,Q44,0)))))))</f>
        <v>1.2</v>
      </c>
      <c r="V36" s="81"/>
      <c r="W36" s="76">
        <f>IF(AND(W35&lt;=AA36,AA36&lt;=W37),AA36,0)</f>
        <v>0</v>
      </c>
      <c r="X36" s="77"/>
      <c r="Y36" s="78">
        <f>Y35+((W36-W35)*(Y37-Y35)/(W37-W35))</f>
        <v>1.8000000000000003</v>
      </c>
      <c r="Z36" s="78"/>
      <c r="AA36" s="63">
        <f>+Q22</f>
        <v>0.98599999999999999</v>
      </c>
      <c r="AB36" s="63"/>
      <c r="AC36" s="63">
        <f>IF(AA36&lt;0.25,1.6,IF(AA36&gt;1.5,1,IF(W36&gt;0,Y36,IF(W38&gt;0,Y38,IF(W40&gt;0,Y40,IF(W42&gt;0,Y42,IF(W44&gt;0,Y44,0)))))))</f>
        <v>1.1056000000000001</v>
      </c>
      <c r="AD36" s="81"/>
      <c r="AE36" s="76">
        <f>IF(AND(AE35&lt;=AI36,AI36&lt;=AE37),AI36,0)</f>
        <v>0</v>
      </c>
      <c r="AF36" s="77"/>
      <c r="AG36" s="78">
        <f>AG35+((AE36-AE35)*(AG37-AG35)/(AE37-AE35))</f>
        <v>3.0999999999999996</v>
      </c>
      <c r="AH36" s="78"/>
      <c r="AI36" s="63">
        <f>+Q22</f>
        <v>0.98599999999999999</v>
      </c>
      <c r="AJ36" s="63"/>
      <c r="AK36" s="63">
        <f>IF(AI36&lt;0.25,2.4,IF(AI36&gt;1.5,0.8,IF(AE36&gt;0,AG36,IF(AE38&gt;0,AG38,IF(AE40&gt;0,AG40,IF(AE42&gt;0,AG42,IF(AE44&gt;0,AG44,0)))))))</f>
        <v>1.1112000000000002</v>
      </c>
      <c r="AL36" s="81"/>
      <c r="AM36" s="28"/>
      <c r="AN36" s="28"/>
      <c r="AO36" s="28"/>
      <c r="BV36" s="5"/>
    </row>
    <row r="37" spans="2:74" s="4" customFormat="1" hidden="1">
      <c r="B37" s="3"/>
      <c r="O37" s="80">
        <v>0.5</v>
      </c>
      <c r="P37" s="63"/>
      <c r="Q37" s="63">
        <v>1.3</v>
      </c>
      <c r="R37" s="63"/>
      <c r="V37" s="13"/>
      <c r="W37" s="80">
        <v>0.5</v>
      </c>
      <c r="X37" s="63"/>
      <c r="Y37" s="63">
        <v>1.4</v>
      </c>
      <c r="Z37" s="63"/>
      <c r="AD37" s="13"/>
      <c r="AE37" s="80">
        <v>0.5</v>
      </c>
      <c r="AF37" s="63"/>
      <c r="AG37" s="63">
        <v>1.7</v>
      </c>
      <c r="AH37" s="63"/>
      <c r="AL37" s="13"/>
      <c r="AM37" s="28"/>
      <c r="AN37" s="28"/>
      <c r="AO37" s="28"/>
      <c r="BV37" s="5"/>
    </row>
    <row r="38" spans="2:74" s="4" customFormat="1" hidden="1">
      <c r="B38" s="3"/>
      <c r="O38" s="76">
        <f>IF(AND(O37&lt;=S38,S38&lt;=O39),S38,0)</f>
        <v>0</v>
      </c>
      <c r="P38" s="77"/>
      <c r="Q38" s="78">
        <f>Q37+((O38-O37)*(Q39-Q37)/(O39-O37))</f>
        <v>1.5000000000000002</v>
      </c>
      <c r="R38" s="78"/>
      <c r="S38" s="63">
        <f>+S36</f>
        <v>0.98599999999999999</v>
      </c>
      <c r="T38" s="63"/>
      <c r="V38" s="13"/>
      <c r="W38" s="76">
        <f>IF(AND(W37&lt;=AA38,AA38&lt;=W39),AA38,0)</f>
        <v>0</v>
      </c>
      <c r="X38" s="77"/>
      <c r="Y38" s="78">
        <f>Y37+((W38-W37)*(Y39-Y37)/(W39-W37))</f>
        <v>1.7999999999999998</v>
      </c>
      <c r="Z38" s="78"/>
      <c r="AA38" s="63">
        <f>+AA36</f>
        <v>0.98599999999999999</v>
      </c>
      <c r="AB38" s="63"/>
      <c r="AD38" s="13"/>
      <c r="AE38" s="76">
        <f>IF(AND(AE37&lt;=AI38,AI38&lt;=AE39),AI38,0)</f>
        <v>0</v>
      </c>
      <c r="AF38" s="77"/>
      <c r="AG38" s="78">
        <f>AG37+((AE38-AE37)*(AG39-AG37)/(AE39-AE37))</f>
        <v>2.5</v>
      </c>
      <c r="AH38" s="78"/>
      <c r="AI38" s="63">
        <f>+AI36</f>
        <v>0.98599999999999999</v>
      </c>
      <c r="AJ38" s="63"/>
      <c r="AL38" s="13"/>
      <c r="AM38" s="28"/>
      <c r="AN38" s="28"/>
      <c r="AO38" s="28"/>
      <c r="BV38" s="5"/>
    </row>
    <row r="39" spans="2:74" s="4" customFormat="1" hidden="1">
      <c r="B39" s="3"/>
      <c r="O39" s="80">
        <v>0.75</v>
      </c>
      <c r="P39" s="63"/>
      <c r="Q39" s="63">
        <v>1.2</v>
      </c>
      <c r="R39" s="63"/>
      <c r="V39" s="13"/>
      <c r="W39" s="80">
        <v>0.75</v>
      </c>
      <c r="X39" s="63"/>
      <c r="Y39" s="63">
        <v>1.2</v>
      </c>
      <c r="Z39" s="63"/>
      <c r="AD39" s="13"/>
      <c r="AE39" s="80">
        <v>0.75</v>
      </c>
      <c r="AF39" s="63"/>
      <c r="AG39" s="63">
        <v>1.3</v>
      </c>
      <c r="AH39" s="63"/>
      <c r="AL39" s="13"/>
      <c r="AM39" s="28"/>
      <c r="AN39" s="28"/>
      <c r="AO39" s="28"/>
      <c r="BV39" s="5"/>
    </row>
    <row r="40" spans="2:74" s="4" customFormat="1" hidden="1">
      <c r="B40" s="3"/>
      <c r="O40" s="76">
        <f>IF(AND(O39&lt;=S40,S40&lt;=O41),S40,0)</f>
        <v>0.98599999999999999</v>
      </c>
      <c r="P40" s="77"/>
      <c r="Q40" s="78">
        <f>Q39+((O40-O39)*(Q41-Q39)/(O41-O39))</f>
        <v>1.2</v>
      </c>
      <c r="R40" s="78"/>
      <c r="S40" s="63">
        <f>+S38</f>
        <v>0.98599999999999999</v>
      </c>
      <c r="T40" s="63"/>
      <c r="V40" s="13"/>
      <c r="W40" s="76">
        <f>IF(AND(W39&lt;=AA40,AA40&lt;=W41),AA40,0)</f>
        <v>0.98599999999999999</v>
      </c>
      <c r="X40" s="77"/>
      <c r="Y40" s="78">
        <f>Y39+((W40-W39)*(Y41-Y39)/(W41-W39))</f>
        <v>1.1056000000000001</v>
      </c>
      <c r="Z40" s="78"/>
      <c r="AA40" s="63">
        <f>+AA38</f>
        <v>0.98599999999999999</v>
      </c>
      <c r="AB40" s="63"/>
      <c r="AD40" s="13"/>
      <c r="AE40" s="76">
        <f>IF(AND(AE39&lt;=AI40,AI40&lt;=AE41),AI40,0)</f>
        <v>0.98599999999999999</v>
      </c>
      <c r="AF40" s="77"/>
      <c r="AG40" s="78">
        <f>AG39+((AE40-AE39)*(AG41-AG39)/(AE41-AE39))</f>
        <v>1.1112000000000002</v>
      </c>
      <c r="AH40" s="78"/>
      <c r="AI40" s="63">
        <f>+AI38</f>
        <v>0.98599999999999999</v>
      </c>
      <c r="AJ40" s="63"/>
      <c r="AL40" s="13"/>
      <c r="AM40" s="28"/>
      <c r="AN40" s="28"/>
      <c r="AO40" s="28"/>
      <c r="BV40" s="5"/>
    </row>
    <row r="41" spans="2:74" s="4" customFormat="1" hidden="1">
      <c r="B41" s="3"/>
      <c r="O41" s="80">
        <v>1</v>
      </c>
      <c r="P41" s="63"/>
      <c r="Q41" s="63">
        <v>1.2</v>
      </c>
      <c r="R41" s="63"/>
      <c r="V41" s="13"/>
      <c r="W41" s="80">
        <v>1</v>
      </c>
      <c r="X41" s="63"/>
      <c r="Y41" s="63">
        <v>1.1000000000000001</v>
      </c>
      <c r="Z41" s="63"/>
      <c r="AD41" s="13"/>
      <c r="AE41" s="80">
        <v>1</v>
      </c>
      <c r="AF41" s="63"/>
      <c r="AG41" s="63">
        <v>1.1000000000000001</v>
      </c>
      <c r="AH41" s="63"/>
      <c r="AL41" s="13"/>
      <c r="AM41" s="28"/>
      <c r="AN41" s="28"/>
      <c r="AO41" s="28"/>
      <c r="BV41" s="5"/>
    </row>
    <row r="42" spans="2:74" s="4" customFormat="1" hidden="1">
      <c r="B42" s="3"/>
      <c r="O42" s="76">
        <f>IF(AND(O41&lt;=S42,S42&lt;=O43),S42,0)</f>
        <v>0</v>
      </c>
      <c r="P42" s="77"/>
      <c r="Q42" s="78">
        <f>Q41+((O42-O41)*(Q43-Q41)/(O43-O41))</f>
        <v>1.2</v>
      </c>
      <c r="R42" s="78"/>
      <c r="S42" s="63">
        <f>+S40</f>
        <v>0.98599999999999999</v>
      </c>
      <c r="T42" s="63"/>
      <c r="V42" s="13"/>
      <c r="W42" s="76">
        <f>IF(AND(W41&lt;=AA42,AA42&lt;=W43),AA42,0)</f>
        <v>0</v>
      </c>
      <c r="X42" s="77"/>
      <c r="Y42" s="78">
        <f>Y41+((W42-W41)*(Y43-Y41)/(W43-W41))</f>
        <v>1.5000000000000004</v>
      </c>
      <c r="Z42" s="78"/>
      <c r="AA42" s="63">
        <f>+AA40</f>
        <v>0.98599999999999999</v>
      </c>
      <c r="AB42" s="63"/>
      <c r="AD42" s="13"/>
      <c r="AE42" s="76">
        <f>IF(AND(AE41&lt;=AI42,AI42&lt;=AE43),AI42,0)</f>
        <v>0</v>
      </c>
      <c r="AF42" s="77"/>
      <c r="AG42" s="78">
        <f>AG41+((AE42-AE41)*(AG43-AG41)/(AE43-AE41))</f>
        <v>1.9000000000000004</v>
      </c>
      <c r="AH42" s="78"/>
      <c r="AI42" s="63">
        <f>+AI40</f>
        <v>0.98599999999999999</v>
      </c>
      <c r="AJ42" s="63"/>
      <c r="AL42" s="13"/>
      <c r="AM42" s="28"/>
      <c r="AN42" s="28"/>
      <c r="AO42" s="28"/>
      <c r="BV42" s="5"/>
    </row>
    <row r="43" spans="2:74" s="4" customFormat="1" hidden="1">
      <c r="B43" s="3"/>
      <c r="O43" s="80">
        <v>1.25</v>
      </c>
      <c r="P43" s="63"/>
      <c r="Q43" s="63">
        <v>1.2</v>
      </c>
      <c r="R43" s="63"/>
      <c r="V43" s="13"/>
      <c r="W43" s="80">
        <v>1.25</v>
      </c>
      <c r="X43" s="63"/>
      <c r="Y43" s="63">
        <v>1</v>
      </c>
      <c r="Z43" s="63"/>
      <c r="AD43" s="13"/>
      <c r="AE43" s="80">
        <v>1.25</v>
      </c>
      <c r="AF43" s="63"/>
      <c r="AG43" s="63">
        <v>0.9</v>
      </c>
      <c r="AH43" s="63"/>
      <c r="AL43" s="13"/>
      <c r="AM43" s="28"/>
      <c r="AN43" s="28"/>
      <c r="AO43" s="28"/>
      <c r="BV43" s="5"/>
    </row>
    <row r="44" spans="2:74" s="4" customFormat="1" hidden="1">
      <c r="B44" s="3"/>
      <c r="O44" s="108">
        <f>IF(AND(O43&lt;=S44,S44&lt;=O45),S44,0)</f>
        <v>0</v>
      </c>
      <c r="P44" s="109"/>
      <c r="Q44" s="78">
        <f>Q43+((O44-O43)*(Q45-Q43)/(O45-O43))</f>
        <v>1.2</v>
      </c>
      <c r="R44" s="78"/>
      <c r="S44" s="63">
        <f>+S42</f>
        <v>0.98599999999999999</v>
      </c>
      <c r="T44" s="63"/>
      <c r="V44" s="13"/>
      <c r="W44" s="108">
        <f>IF(AND(W43&lt;=AA44,AA44&lt;=W45),AA44,0)</f>
        <v>0</v>
      </c>
      <c r="X44" s="109"/>
      <c r="Y44" s="78">
        <f>Y43+((W44-W43)*(Y45-Y43)/(W45-W43))</f>
        <v>1</v>
      </c>
      <c r="Z44" s="78"/>
      <c r="AA44" s="63">
        <f>+AA42</f>
        <v>0.98599999999999999</v>
      </c>
      <c r="AB44" s="63"/>
      <c r="AD44" s="13"/>
      <c r="AE44" s="108">
        <f>IF(AND(AE43&lt;=AI44,AI44&lt;=AE45),AI44,0)</f>
        <v>0</v>
      </c>
      <c r="AF44" s="109"/>
      <c r="AG44" s="78">
        <f>AG43+((AE44-AE43)*(AG45-AG43)/(AE45-AE43))</f>
        <v>1.4</v>
      </c>
      <c r="AH44" s="78"/>
      <c r="AI44" s="63">
        <f>+AI42</f>
        <v>0.98599999999999999</v>
      </c>
      <c r="AJ44" s="63"/>
      <c r="AL44" s="13"/>
      <c r="AM44" s="28"/>
      <c r="AN44" s="28"/>
      <c r="AO44" s="28"/>
      <c r="BV44" s="5"/>
    </row>
    <row r="45" spans="2:74" s="4" customFormat="1" hidden="1">
      <c r="B45" s="3"/>
      <c r="O45" s="88">
        <v>1.5</v>
      </c>
      <c r="P45" s="79"/>
      <c r="Q45" s="79">
        <v>1.2</v>
      </c>
      <c r="R45" s="79"/>
      <c r="S45" s="6"/>
      <c r="T45" s="6"/>
      <c r="U45" s="6"/>
      <c r="V45" s="7"/>
      <c r="W45" s="88">
        <v>1.5</v>
      </c>
      <c r="X45" s="79"/>
      <c r="Y45" s="79">
        <v>1</v>
      </c>
      <c r="Z45" s="79"/>
      <c r="AA45" s="6"/>
      <c r="AB45" s="6"/>
      <c r="AC45" s="6"/>
      <c r="AD45" s="7"/>
      <c r="AE45" s="88">
        <v>1.5</v>
      </c>
      <c r="AF45" s="79"/>
      <c r="AG45" s="79">
        <v>0.8</v>
      </c>
      <c r="AH45" s="79"/>
      <c r="AI45" s="6"/>
      <c r="AJ45" s="6"/>
      <c r="AK45" s="6"/>
      <c r="AL45" s="7"/>
      <c r="AM45" s="28"/>
      <c r="AN45" s="28"/>
      <c r="AO45" s="28"/>
      <c r="BV45" s="5"/>
    </row>
    <row r="46" spans="2:74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2" t="s">
        <v>6</v>
      </c>
      <c r="P46" s="72"/>
      <c r="Q46" s="72"/>
      <c r="R46" s="72">
        <v>1.3</v>
      </c>
      <c r="S46" s="72"/>
      <c r="T46" s="72"/>
      <c r="U46" s="72"/>
      <c r="V46" s="72">
        <v>1.3</v>
      </c>
      <c r="W46" s="72"/>
      <c r="X46" s="72"/>
      <c r="Y46" s="72"/>
      <c r="Z46" s="72">
        <v>1.2</v>
      </c>
      <c r="AA46" s="72"/>
      <c r="AB46" s="72"/>
      <c r="AC46" s="72"/>
      <c r="AD46" s="72">
        <v>1.2</v>
      </c>
      <c r="AE46" s="72"/>
      <c r="AF46" s="72"/>
      <c r="AG46" s="72"/>
      <c r="AH46" s="72">
        <v>1.2</v>
      </c>
      <c r="AI46" s="72"/>
      <c r="AJ46" s="72"/>
      <c r="AK46" s="72"/>
      <c r="AL46" s="72">
        <v>1.2</v>
      </c>
      <c r="AM46" s="72"/>
      <c r="AN46" s="72"/>
      <c r="AO46" s="72"/>
      <c r="AP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5"/>
    </row>
    <row r="47" spans="2:74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3" t="s">
        <v>7</v>
      </c>
      <c r="P47" s="74"/>
      <c r="Q47" s="75"/>
      <c r="R47" s="72">
        <v>1.6</v>
      </c>
      <c r="S47" s="72"/>
      <c r="T47" s="72"/>
      <c r="U47" s="72"/>
      <c r="V47" s="72">
        <v>1.4</v>
      </c>
      <c r="W47" s="72"/>
      <c r="X47" s="72"/>
      <c r="Y47" s="72"/>
      <c r="Z47" s="72">
        <v>1.2</v>
      </c>
      <c r="AA47" s="72"/>
      <c r="AB47" s="72"/>
      <c r="AC47" s="72"/>
      <c r="AD47" s="72">
        <v>1.1000000000000001</v>
      </c>
      <c r="AE47" s="72"/>
      <c r="AF47" s="72"/>
      <c r="AG47" s="72"/>
      <c r="AH47" s="72">
        <v>1</v>
      </c>
      <c r="AI47" s="72"/>
      <c r="AJ47" s="72"/>
      <c r="AK47" s="72"/>
      <c r="AL47" s="72">
        <v>1</v>
      </c>
      <c r="AM47" s="72"/>
      <c r="AN47" s="72"/>
      <c r="AO47" s="72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5"/>
    </row>
    <row r="48" spans="2:74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3" t="s">
        <v>9</v>
      </c>
      <c r="P48" s="74"/>
      <c r="Q48" s="75"/>
      <c r="R48" s="72">
        <v>2.4</v>
      </c>
      <c r="S48" s="72"/>
      <c r="T48" s="72"/>
      <c r="U48" s="72"/>
      <c r="V48" s="72">
        <v>1.7</v>
      </c>
      <c r="W48" s="72"/>
      <c r="X48" s="72"/>
      <c r="Y48" s="72"/>
      <c r="Z48" s="72">
        <v>1.3</v>
      </c>
      <c r="AA48" s="72"/>
      <c r="AB48" s="72"/>
      <c r="AC48" s="72"/>
      <c r="AD48" s="72">
        <v>1.1000000000000001</v>
      </c>
      <c r="AE48" s="72"/>
      <c r="AF48" s="72"/>
      <c r="AG48" s="72"/>
      <c r="AH48" s="72">
        <v>0.9</v>
      </c>
      <c r="AI48" s="72"/>
      <c r="AJ48" s="72"/>
      <c r="AK48" s="72"/>
      <c r="AL48" s="72">
        <v>0.8</v>
      </c>
      <c r="AM48" s="72"/>
      <c r="AN48" s="72"/>
      <c r="AO48" s="72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5"/>
    </row>
    <row r="49" spans="2:74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3" t="s">
        <v>10</v>
      </c>
      <c r="P49" s="74"/>
      <c r="Q49" s="75"/>
      <c r="R49" s="73" t="s">
        <v>43</v>
      </c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5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5"/>
    </row>
    <row r="50" spans="2:74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5"/>
    </row>
    <row r="51" spans="2:74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2" t="s">
        <v>45</v>
      </c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5"/>
    </row>
    <row r="52" spans="2:74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82" t="s">
        <v>13</v>
      </c>
      <c r="P52" s="83"/>
      <c r="Q52" s="84"/>
      <c r="R52" s="72" t="s">
        <v>46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5"/>
    </row>
    <row r="53" spans="2:74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82"/>
      <c r="P53" s="83"/>
      <c r="Q53" s="84"/>
      <c r="R53" s="72" t="s">
        <v>48</v>
      </c>
      <c r="S53" s="72"/>
      <c r="T53" s="72"/>
      <c r="U53" s="72"/>
      <c r="V53" s="72" t="s">
        <v>49</v>
      </c>
      <c r="W53" s="72"/>
      <c r="X53" s="72"/>
      <c r="Y53" s="72"/>
      <c r="Z53" s="72" t="s">
        <v>50</v>
      </c>
      <c r="AA53" s="72"/>
      <c r="AB53" s="72"/>
      <c r="AC53" s="72"/>
      <c r="AD53" s="72" t="s">
        <v>51</v>
      </c>
      <c r="AE53" s="72"/>
      <c r="AF53" s="72"/>
      <c r="AG53" s="72"/>
      <c r="AH53" s="72" t="s">
        <v>52</v>
      </c>
      <c r="AI53" s="72"/>
      <c r="AJ53" s="72"/>
      <c r="AK53" s="72"/>
      <c r="AL53" s="72" t="s">
        <v>53</v>
      </c>
      <c r="AM53" s="72"/>
      <c r="AN53" s="72"/>
      <c r="AO53" s="72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5"/>
    </row>
    <row r="54" spans="2:74" ht="12" thickBot="1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85"/>
      <c r="P54" s="86"/>
      <c r="Q54" s="8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4"/>
      <c r="AQ54" s="4"/>
      <c r="AR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5"/>
    </row>
    <row r="55" spans="2:74" ht="12" thickTop="1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88" t="s">
        <v>1</v>
      </c>
      <c r="P55" s="79"/>
      <c r="Q55" s="89"/>
      <c r="R55" s="65">
        <v>0.8</v>
      </c>
      <c r="S55" s="65"/>
      <c r="T55" s="65"/>
      <c r="U55" s="65"/>
      <c r="V55" s="65">
        <v>0.8</v>
      </c>
      <c r="W55" s="65"/>
      <c r="X55" s="65"/>
      <c r="Y55" s="65"/>
      <c r="Z55" s="65">
        <v>0.8</v>
      </c>
      <c r="AA55" s="65"/>
      <c r="AB55" s="65"/>
      <c r="AC55" s="65"/>
      <c r="AD55" s="65">
        <v>0.8</v>
      </c>
      <c r="AE55" s="65"/>
      <c r="AF55" s="65"/>
      <c r="AG55" s="65"/>
      <c r="AH55" s="65">
        <v>0.8</v>
      </c>
      <c r="AI55" s="65"/>
      <c r="AJ55" s="65"/>
      <c r="AK55" s="65"/>
      <c r="AL55" s="65">
        <v>0.8</v>
      </c>
      <c r="AM55" s="65"/>
      <c r="AN55" s="65"/>
      <c r="AO55" s="65"/>
      <c r="AP55" s="4"/>
      <c r="AQ55" s="4"/>
      <c r="AR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5"/>
    </row>
    <row r="56" spans="2:74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2" t="s">
        <v>5</v>
      </c>
      <c r="P56" s="72"/>
      <c r="Q56" s="72"/>
      <c r="R56" s="72">
        <v>0.8</v>
      </c>
      <c r="S56" s="72"/>
      <c r="T56" s="72"/>
      <c r="U56" s="72"/>
      <c r="V56" s="72">
        <v>0.8</v>
      </c>
      <c r="W56" s="72"/>
      <c r="X56" s="72"/>
      <c r="Y56" s="72"/>
      <c r="Z56" s="72">
        <v>0.8</v>
      </c>
      <c r="AA56" s="72"/>
      <c r="AB56" s="72"/>
      <c r="AC56" s="72"/>
      <c r="AD56" s="72">
        <v>0.8</v>
      </c>
      <c r="AE56" s="72"/>
      <c r="AF56" s="72"/>
      <c r="AG56" s="72"/>
      <c r="AH56" s="72">
        <v>0.8</v>
      </c>
      <c r="AI56" s="72"/>
      <c r="AJ56" s="72"/>
      <c r="AK56" s="72"/>
      <c r="AL56" s="72">
        <v>0.8</v>
      </c>
      <c r="AM56" s="72"/>
      <c r="AN56" s="72"/>
      <c r="AO56" s="72"/>
      <c r="AP56" s="4"/>
      <c r="AQ56" s="4"/>
      <c r="AR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5"/>
    </row>
    <row r="57" spans="2:74" s="4" customFormat="1" hidden="1">
      <c r="B57" s="3"/>
      <c r="O57" s="90" t="s">
        <v>6</v>
      </c>
      <c r="P57" s="91"/>
      <c r="Q57" s="91"/>
      <c r="R57" s="91"/>
      <c r="S57" s="91"/>
      <c r="T57" s="91"/>
      <c r="U57" s="91"/>
      <c r="V57" s="92"/>
      <c r="W57" s="90" t="s">
        <v>7</v>
      </c>
      <c r="X57" s="91"/>
      <c r="Y57" s="91"/>
      <c r="Z57" s="91"/>
      <c r="AA57" s="91"/>
      <c r="AB57" s="91"/>
      <c r="AC57" s="91"/>
      <c r="AD57" s="92"/>
      <c r="AE57" s="90" t="s">
        <v>9</v>
      </c>
      <c r="AF57" s="91"/>
      <c r="AG57" s="91"/>
      <c r="AH57" s="91"/>
      <c r="AI57" s="91"/>
      <c r="AJ57" s="91"/>
      <c r="AK57" s="91"/>
      <c r="AL57" s="92"/>
      <c r="AM57" s="28"/>
      <c r="AN57" s="28"/>
      <c r="AO57" s="28"/>
      <c r="BV57" s="5"/>
    </row>
    <row r="58" spans="2:74" s="4" customFormat="1" hidden="1">
      <c r="B58" s="3"/>
      <c r="O58" s="80">
        <v>0.1</v>
      </c>
      <c r="P58" s="63"/>
      <c r="Q58" s="63">
        <v>1.5</v>
      </c>
      <c r="R58" s="63"/>
      <c r="V58" s="13"/>
      <c r="W58" s="80">
        <v>0.1</v>
      </c>
      <c r="X58" s="63"/>
      <c r="Y58" s="63">
        <v>2.4</v>
      </c>
      <c r="Z58" s="63"/>
      <c r="AD58" s="13"/>
      <c r="AE58" s="80">
        <v>0.1</v>
      </c>
      <c r="AF58" s="63"/>
      <c r="AG58" s="63">
        <v>4.2</v>
      </c>
      <c r="AH58" s="63"/>
      <c r="AL58" s="13"/>
      <c r="AM58" s="28"/>
      <c r="AN58" s="28"/>
      <c r="AO58" s="28"/>
      <c r="BV58" s="5"/>
    </row>
    <row r="59" spans="2:74" s="4" customFormat="1" hidden="1">
      <c r="B59" s="3"/>
      <c r="O59" s="76">
        <f>IF(AND(O58&lt;=S59,S59&lt;=O60),S59,0)</f>
        <v>0</v>
      </c>
      <c r="P59" s="77"/>
      <c r="Q59" s="110">
        <f>Q58+((O59-O58)*(Q60-Q58)/(O60-O58))</f>
        <v>1.5</v>
      </c>
      <c r="R59" s="110"/>
      <c r="S59" s="63">
        <f>+Q23</f>
        <v>0.26900000000000002</v>
      </c>
      <c r="T59" s="63"/>
      <c r="U59" s="63">
        <f>IF(S59&lt;0.1,1.5,IF(S59&gt;0.6,1.4,IF(O59&gt;0,Q59,IF(O61&gt;0,Q61,IF(O63&gt;0,Q63,IF(O65&gt;0,Q65,IF(O67&gt;0,Q67,0)))))))</f>
        <v>1.5</v>
      </c>
      <c r="V59" s="81"/>
      <c r="W59" s="76">
        <f>IF(AND(W58&lt;=AA59,AA59&lt;=W60),AA59,0)</f>
        <v>0</v>
      </c>
      <c r="X59" s="77"/>
      <c r="Y59" s="78">
        <f>Y58+((W59-W58)*(Y60-Y58)/(W60-W58))</f>
        <v>2.5999999999999996</v>
      </c>
      <c r="Z59" s="78"/>
      <c r="AA59" s="63">
        <f>+Q23</f>
        <v>0.26900000000000002</v>
      </c>
      <c r="AB59" s="63"/>
      <c r="AC59" s="63">
        <f>IF(AA59&lt;0.1,2.4,IF(AA59&gt;0.6,1.7,IF(W59&gt;0,Y59,IF(W61&gt;0,Y61,IF(W63&gt;0,Y63,IF(W65&gt;0,Y65,IF(W67&gt;0,Y67,0)))))))</f>
        <v>2.0619999999999998</v>
      </c>
      <c r="AD59" s="81"/>
      <c r="AE59" s="76">
        <f>IF(AND(AE58&lt;=AI59,AI59&lt;=AE60),AI59,0)</f>
        <v>0</v>
      </c>
      <c r="AF59" s="77"/>
      <c r="AG59" s="78">
        <f>AG58+((AE59-AE58)*(AG60-AG58)/(AE60-AE58))</f>
        <v>5.1000000000000005</v>
      </c>
      <c r="AH59" s="78"/>
      <c r="AI59" s="63">
        <f>+Q23</f>
        <v>0.26900000000000002</v>
      </c>
      <c r="AJ59" s="63"/>
      <c r="AK59" s="63">
        <f>IF(AI59&lt;0.1,4.2,IF(AI59&gt;0.6,2,IF(AE59&gt;0,AG59,IF(AE61&gt;0,AG61,IF(AE63&gt;0,AG63,IF(AE65&gt;0,AG65,IF(AE67&gt;0,AG67,0)))))))</f>
        <v>2.9549999999999996</v>
      </c>
      <c r="AL59" s="81"/>
      <c r="AM59" s="28"/>
      <c r="AN59" s="28"/>
      <c r="AO59" s="28"/>
      <c r="BV59" s="5"/>
    </row>
    <row r="60" spans="2:74" s="4" customFormat="1" hidden="1">
      <c r="B60" s="3"/>
      <c r="O60" s="80">
        <v>0.2</v>
      </c>
      <c r="P60" s="63"/>
      <c r="Q60" s="63">
        <v>1.5</v>
      </c>
      <c r="R60" s="63"/>
      <c r="V60" s="13"/>
      <c r="W60" s="80">
        <v>0.2</v>
      </c>
      <c r="X60" s="63"/>
      <c r="Y60" s="63">
        <v>2.2000000000000002</v>
      </c>
      <c r="Z60" s="63"/>
      <c r="AD60" s="13"/>
      <c r="AE60" s="80">
        <v>0.2</v>
      </c>
      <c r="AF60" s="63"/>
      <c r="AG60" s="63">
        <v>3.3</v>
      </c>
      <c r="AH60" s="63"/>
      <c r="AL60" s="13"/>
      <c r="AM60" s="28"/>
      <c r="AN60" s="28"/>
      <c r="AO60" s="28"/>
      <c r="BV60" s="5"/>
    </row>
    <row r="61" spans="2:74" s="4" customFormat="1" hidden="1">
      <c r="B61" s="3"/>
      <c r="O61" s="76">
        <f>IF(AND(O60&lt;=S61,S61&lt;=O62),S61,0)</f>
        <v>0.26900000000000002</v>
      </c>
      <c r="P61" s="77"/>
      <c r="Q61" s="78">
        <f>Q60+((O61-O60)*(Q62-Q60)/(O62-O60))</f>
        <v>1.5</v>
      </c>
      <c r="R61" s="78"/>
      <c r="S61" s="63">
        <f>+S59</f>
        <v>0.26900000000000002</v>
      </c>
      <c r="T61" s="63"/>
      <c r="V61" s="13"/>
      <c r="W61" s="76">
        <f>IF(AND(W60&lt;=AA61,AA61&lt;=W62),AA61,0)</f>
        <v>0.26900000000000002</v>
      </c>
      <c r="X61" s="77"/>
      <c r="Y61" s="78">
        <f>Y60+((W61-W60)*(Y62-Y60)/(W62-W60))</f>
        <v>2.0619999999999998</v>
      </c>
      <c r="Z61" s="78"/>
      <c r="AA61" s="63">
        <f>+AA59</f>
        <v>0.26900000000000002</v>
      </c>
      <c r="AB61" s="63"/>
      <c r="AD61" s="13"/>
      <c r="AE61" s="76">
        <f>IF(AND(AE60&lt;=AI61,AI61&lt;=AE62),AI61,0)</f>
        <v>0.26900000000000002</v>
      </c>
      <c r="AF61" s="77"/>
      <c r="AG61" s="78">
        <f>AG60+((AE61-AE60)*(AG62-AG60)/(AE62-AE60))</f>
        <v>2.9549999999999996</v>
      </c>
      <c r="AH61" s="78"/>
      <c r="AI61" s="63">
        <f>+AI59</f>
        <v>0.26900000000000002</v>
      </c>
      <c r="AJ61" s="63"/>
      <c r="AL61" s="13"/>
      <c r="AM61" s="28"/>
      <c r="AN61" s="28"/>
      <c r="AO61" s="28"/>
      <c r="BV61" s="5"/>
    </row>
    <row r="62" spans="2:74" s="4" customFormat="1" hidden="1">
      <c r="B62" s="3"/>
      <c r="O62" s="80">
        <v>0.3</v>
      </c>
      <c r="P62" s="63"/>
      <c r="Q62" s="63">
        <v>1.5</v>
      </c>
      <c r="R62" s="63"/>
      <c r="V62" s="13"/>
      <c r="W62" s="80">
        <v>0.3</v>
      </c>
      <c r="X62" s="63"/>
      <c r="Y62" s="63">
        <v>2</v>
      </c>
      <c r="Z62" s="63"/>
      <c r="AD62" s="13"/>
      <c r="AE62" s="80">
        <v>0.3</v>
      </c>
      <c r="AF62" s="63"/>
      <c r="AG62" s="63">
        <v>2.8</v>
      </c>
      <c r="AH62" s="63"/>
      <c r="AL62" s="13"/>
      <c r="AM62" s="28"/>
      <c r="AN62" s="28"/>
      <c r="AO62" s="28"/>
      <c r="BV62" s="5"/>
    </row>
    <row r="63" spans="2:74" s="4" customFormat="1" hidden="1">
      <c r="B63" s="3"/>
      <c r="O63" s="76">
        <f>IF(AND(O62&lt;=S63,S63&lt;=O64),S63,0)</f>
        <v>0</v>
      </c>
      <c r="P63" s="77"/>
      <c r="Q63" s="78">
        <f>Q62+((O63-O62)*(Q64-Q62)/(O64-O62))</f>
        <v>1.5</v>
      </c>
      <c r="R63" s="78"/>
      <c r="S63" s="63">
        <f>+S61</f>
        <v>0.26900000000000002</v>
      </c>
      <c r="T63" s="63"/>
      <c r="V63" s="13"/>
      <c r="W63" s="76">
        <f>IF(AND(W62&lt;=AA63,AA63&lt;=W64),AA63,0)</f>
        <v>0</v>
      </c>
      <c r="X63" s="77"/>
      <c r="Y63" s="78">
        <f>Y62+((W63-W62)*(Y64-Y62)/(W64-W62))</f>
        <v>2.3000000000000003</v>
      </c>
      <c r="Z63" s="78"/>
      <c r="AA63" s="63">
        <f>+AA61</f>
        <v>0.26900000000000002</v>
      </c>
      <c r="AB63" s="63"/>
      <c r="AD63" s="13"/>
      <c r="AE63" s="76">
        <f>IF(AND(AE62&lt;=AI63,AI63&lt;=AE64),AI63,0)</f>
        <v>0</v>
      </c>
      <c r="AF63" s="77"/>
      <c r="AG63" s="78">
        <f>AG62+((AE63-AE62)*(AG64-AG62)/(AE64-AE62))</f>
        <v>3.9999999999999991</v>
      </c>
      <c r="AH63" s="78"/>
      <c r="AI63" s="63">
        <f>+AI61</f>
        <v>0.26900000000000002</v>
      </c>
      <c r="AJ63" s="63"/>
      <c r="AL63" s="13"/>
      <c r="AM63" s="28"/>
      <c r="AN63" s="28"/>
      <c r="AO63" s="28"/>
      <c r="BV63" s="5"/>
    </row>
    <row r="64" spans="2:74" s="4" customFormat="1" hidden="1">
      <c r="B64" s="3"/>
      <c r="O64" s="80">
        <v>0.4</v>
      </c>
      <c r="P64" s="63"/>
      <c r="Q64" s="63">
        <v>1.5</v>
      </c>
      <c r="R64" s="63"/>
      <c r="V64" s="13"/>
      <c r="W64" s="80">
        <v>0.4</v>
      </c>
      <c r="X64" s="63"/>
      <c r="Y64" s="63">
        <v>1.9</v>
      </c>
      <c r="Z64" s="63"/>
      <c r="AD64" s="13"/>
      <c r="AE64" s="80">
        <v>0.4</v>
      </c>
      <c r="AF64" s="63"/>
      <c r="AG64" s="63">
        <v>2.4</v>
      </c>
      <c r="AH64" s="63"/>
      <c r="AL64" s="13"/>
      <c r="AM64" s="28"/>
      <c r="AN64" s="28"/>
      <c r="AO64" s="28"/>
      <c r="BV64" s="5"/>
    </row>
    <row r="65" spans="2:74" s="4" customFormat="1" hidden="1">
      <c r="B65" s="3"/>
      <c r="O65" s="76">
        <f>IF(AND(O64&lt;=S65,S65&lt;=O66),S65,0)</f>
        <v>0</v>
      </c>
      <c r="P65" s="77"/>
      <c r="Q65" s="78">
        <f>Q64+((O65-O64)*(Q66-Q64)/(O66-O64))</f>
        <v>1.5</v>
      </c>
      <c r="R65" s="78"/>
      <c r="S65" s="63">
        <f>+S63</f>
        <v>0.26900000000000002</v>
      </c>
      <c r="T65" s="63"/>
      <c r="V65" s="13"/>
      <c r="W65" s="76">
        <f>IF(AND(W64&lt;=AA65,AA65&lt;=W66),AA65,0)</f>
        <v>0</v>
      </c>
      <c r="X65" s="77"/>
      <c r="Y65" s="78">
        <f>Y64+((W65-W64)*(Y66-Y64)/(W66-W64))</f>
        <v>2.2999999999999994</v>
      </c>
      <c r="Z65" s="78"/>
      <c r="AA65" s="63">
        <f>+AA63</f>
        <v>0.26900000000000002</v>
      </c>
      <c r="AB65" s="63"/>
      <c r="AD65" s="13"/>
      <c r="AE65" s="76">
        <f>IF(AND(AE64&lt;=AI65,AI65&lt;=AE66),AI65,0)</f>
        <v>0</v>
      </c>
      <c r="AF65" s="77"/>
      <c r="AG65" s="78">
        <f>AG64+((AE65-AE64)*(AG66-AG64)/(AE66-AE64))</f>
        <v>3.1999999999999993</v>
      </c>
      <c r="AH65" s="78"/>
      <c r="AI65" s="63">
        <f>+AI63</f>
        <v>0.26900000000000002</v>
      </c>
      <c r="AJ65" s="63"/>
      <c r="AL65" s="13"/>
      <c r="AM65" s="28"/>
      <c r="AN65" s="28"/>
      <c r="AO65" s="28"/>
      <c r="BV65" s="5"/>
    </row>
    <row r="66" spans="2:74" s="4" customFormat="1" hidden="1">
      <c r="B66" s="3"/>
      <c r="O66" s="80">
        <v>0.5</v>
      </c>
      <c r="P66" s="63"/>
      <c r="Q66" s="63">
        <v>1.5</v>
      </c>
      <c r="R66" s="63"/>
      <c r="V66" s="13"/>
      <c r="W66" s="80">
        <v>0.5</v>
      </c>
      <c r="X66" s="63"/>
      <c r="Y66" s="63">
        <v>1.8</v>
      </c>
      <c r="Z66" s="63"/>
      <c r="AD66" s="13"/>
      <c r="AE66" s="80">
        <v>0.5</v>
      </c>
      <c r="AF66" s="63"/>
      <c r="AG66" s="63">
        <v>2.2000000000000002</v>
      </c>
      <c r="AH66" s="63"/>
      <c r="AL66" s="13"/>
      <c r="AM66" s="28"/>
      <c r="AN66" s="28"/>
      <c r="AO66" s="28"/>
      <c r="BV66" s="5"/>
    </row>
    <row r="67" spans="2:74" s="4" customFormat="1" hidden="1">
      <c r="B67" s="3"/>
      <c r="O67" s="108">
        <f>IF(AND(O66&lt;=S67,S67&lt;=O68),S67,0)</f>
        <v>0</v>
      </c>
      <c r="P67" s="109"/>
      <c r="Q67" s="78">
        <f>Q66+((O67-O66)*(Q68-Q66)/(O68-O66))</f>
        <v>2.0000000000000004</v>
      </c>
      <c r="R67" s="78"/>
      <c r="S67" s="63">
        <f>+S65</f>
        <v>0.26900000000000002</v>
      </c>
      <c r="T67" s="63"/>
      <c r="V67" s="13"/>
      <c r="W67" s="108">
        <f>IF(AND(W66&lt;=AA67,AA67&lt;=W68),AA67,0)</f>
        <v>0</v>
      </c>
      <c r="X67" s="109"/>
      <c r="Y67" s="78">
        <f>Y66+((W67-W66)*(Y68-Y66)/(W68-W66))</f>
        <v>2.3000000000000007</v>
      </c>
      <c r="Z67" s="78"/>
      <c r="AA67" s="63">
        <f>+AA65</f>
        <v>0.26900000000000002</v>
      </c>
      <c r="AB67" s="63"/>
      <c r="AD67" s="13"/>
      <c r="AE67" s="108">
        <f>IF(AND(AE66&lt;=AI67,AI67&lt;=AE68),AI67,0)</f>
        <v>0</v>
      </c>
      <c r="AF67" s="109"/>
      <c r="AG67" s="78">
        <f>AG66+((AE67-AE66)*(AG68-AG66)/(AE68-AE66))</f>
        <v>3.2000000000000011</v>
      </c>
      <c r="AH67" s="78"/>
      <c r="AI67" s="63">
        <f>+AI65</f>
        <v>0.26900000000000002</v>
      </c>
      <c r="AJ67" s="63"/>
      <c r="AL67" s="13"/>
      <c r="AM67" s="28"/>
      <c r="AN67" s="28"/>
      <c r="AO67" s="28"/>
      <c r="BV67" s="5"/>
    </row>
    <row r="68" spans="2:74" s="4" customFormat="1" hidden="1">
      <c r="B68" s="3"/>
      <c r="O68" s="88">
        <v>0.6</v>
      </c>
      <c r="P68" s="79"/>
      <c r="Q68" s="79">
        <v>1.4</v>
      </c>
      <c r="R68" s="79"/>
      <c r="S68" s="6"/>
      <c r="T68" s="6"/>
      <c r="U68" s="6"/>
      <c r="V68" s="7"/>
      <c r="W68" s="88">
        <v>0.6</v>
      </c>
      <c r="X68" s="79"/>
      <c r="Y68" s="79">
        <v>1.7</v>
      </c>
      <c r="Z68" s="79"/>
      <c r="AA68" s="6"/>
      <c r="AB68" s="6"/>
      <c r="AC68" s="6"/>
      <c r="AD68" s="7"/>
      <c r="AE68" s="88">
        <v>0.6</v>
      </c>
      <c r="AF68" s="79"/>
      <c r="AG68" s="79">
        <v>2</v>
      </c>
      <c r="AH68" s="79"/>
      <c r="AI68" s="6"/>
      <c r="AJ68" s="6"/>
      <c r="AK68" s="6"/>
      <c r="AL68" s="7"/>
      <c r="AM68" s="28"/>
      <c r="AN68" s="28"/>
      <c r="AO68" s="28"/>
      <c r="BV68" s="5"/>
    </row>
    <row r="69" spans="2:74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72" t="s">
        <v>6</v>
      </c>
      <c r="P69" s="72"/>
      <c r="Q69" s="72"/>
      <c r="R69" s="72">
        <v>1.5</v>
      </c>
      <c r="S69" s="72"/>
      <c r="T69" s="72"/>
      <c r="U69" s="72"/>
      <c r="V69" s="72">
        <v>1.5</v>
      </c>
      <c r="W69" s="72"/>
      <c r="X69" s="72"/>
      <c r="Y69" s="72"/>
      <c r="Z69" s="72">
        <v>1.5</v>
      </c>
      <c r="AA69" s="72"/>
      <c r="AB69" s="72"/>
      <c r="AC69" s="72"/>
      <c r="AD69" s="72">
        <v>1.5</v>
      </c>
      <c r="AE69" s="72"/>
      <c r="AF69" s="72"/>
      <c r="AG69" s="72"/>
      <c r="AH69" s="72">
        <v>1.5</v>
      </c>
      <c r="AI69" s="72"/>
      <c r="AJ69" s="72"/>
      <c r="AK69" s="72"/>
      <c r="AL69" s="72">
        <v>1.4</v>
      </c>
      <c r="AM69" s="72"/>
      <c r="AN69" s="72"/>
      <c r="AO69" s="72"/>
      <c r="AP69" s="4"/>
      <c r="AQ69" s="4"/>
      <c r="AR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5"/>
    </row>
    <row r="70" spans="2:74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73" t="s">
        <v>7</v>
      </c>
      <c r="P70" s="74"/>
      <c r="Q70" s="75"/>
      <c r="R70" s="72">
        <v>2.4</v>
      </c>
      <c r="S70" s="72"/>
      <c r="T70" s="72"/>
      <c r="U70" s="72"/>
      <c r="V70" s="72">
        <v>2.2000000000000002</v>
      </c>
      <c r="W70" s="72"/>
      <c r="X70" s="72"/>
      <c r="Y70" s="72"/>
      <c r="Z70" s="72">
        <v>2</v>
      </c>
      <c r="AA70" s="72"/>
      <c r="AB70" s="72"/>
      <c r="AC70" s="72"/>
      <c r="AD70" s="72">
        <v>1.9</v>
      </c>
      <c r="AE70" s="72"/>
      <c r="AF70" s="72"/>
      <c r="AG70" s="72"/>
      <c r="AH70" s="72">
        <v>1.8</v>
      </c>
      <c r="AI70" s="72"/>
      <c r="AJ70" s="72"/>
      <c r="AK70" s="72"/>
      <c r="AL70" s="72">
        <v>1.7</v>
      </c>
      <c r="AM70" s="72"/>
      <c r="AN70" s="72"/>
      <c r="AO70" s="72"/>
      <c r="AP70" s="4"/>
      <c r="AQ70" s="4"/>
      <c r="AR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5"/>
    </row>
    <row r="71" spans="2:74"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73" t="s">
        <v>9</v>
      </c>
      <c r="P71" s="74"/>
      <c r="Q71" s="75"/>
      <c r="R71" s="72">
        <v>4.2</v>
      </c>
      <c r="S71" s="72"/>
      <c r="T71" s="72"/>
      <c r="U71" s="72"/>
      <c r="V71" s="72">
        <v>3.3</v>
      </c>
      <c r="W71" s="72"/>
      <c r="X71" s="72"/>
      <c r="Y71" s="72"/>
      <c r="Z71" s="72">
        <v>2.8</v>
      </c>
      <c r="AA71" s="72"/>
      <c r="AB71" s="72"/>
      <c r="AC71" s="72"/>
      <c r="AD71" s="72">
        <v>2.4</v>
      </c>
      <c r="AE71" s="72"/>
      <c r="AF71" s="72"/>
      <c r="AG71" s="72"/>
      <c r="AH71" s="72">
        <v>2.2000000000000002</v>
      </c>
      <c r="AI71" s="72"/>
      <c r="AJ71" s="72"/>
      <c r="AK71" s="72"/>
      <c r="AL71" s="72">
        <v>2</v>
      </c>
      <c r="AM71" s="72"/>
      <c r="AN71" s="72"/>
      <c r="AO71" s="72"/>
      <c r="AP71" s="4"/>
      <c r="AQ71" s="4"/>
      <c r="AR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5"/>
    </row>
    <row r="72" spans="2:74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73" t="s">
        <v>10</v>
      </c>
      <c r="P72" s="74"/>
      <c r="Q72" s="75"/>
      <c r="R72" s="73" t="s">
        <v>43</v>
      </c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5"/>
      <c r="AP72" s="4"/>
      <c r="AQ72" s="4"/>
      <c r="AR72" s="4"/>
      <c r="AS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5"/>
    </row>
    <row r="73" spans="2:74"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5"/>
    </row>
    <row r="74" spans="2:74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 t="s">
        <v>58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63">
        <f>+Q22</f>
        <v>0.98599999999999999</v>
      </c>
      <c r="AB74" s="63"/>
      <c r="AC74" s="63"/>
      <c r="AD74" s="28" t="s">
        <v>59</v>
      </c>
      <c r="AE74" s="63">
        <f>+AF25</f>
        <v>1.2</v>
      </c>
      <c r="AF74" s="63"/>
      <c r="AG74" s="28" t="s">
        <v>60</v>
      </c>
      <c r="AH74" s="63">
        <f>+AA74*AE74</f>
        <v>1.1832</v>
      </c>
      <c r="AI74" s="63"/>
      <c r="AJ74" s="63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5"/>
    </row>
    <row r="75" spans="2:74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61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63">
        <f>+Q23</f>
        <v>0.26900000000000002</v>
      </c>
      <c r="AB75" s="63"/>
      <c r="AC75" s="63"/>
      <c r="AD75" s="28" t="s">
        <v>59</v>
      </c>
      <c r="AE75" s="63">
        <f>+AG26</f>
        <v>1.5</v>
      </c>
      <c r="AF75" s="63"/>
      <c r="AG75" s="28" t="s">
        <v>60</v>
      </c>
      <c r="AH75" s="63">
        <f>+AA75*AE75</f>
        <v>0.40350000000000003</v>
      </c>
      <c r="AI75" s="63"/>
      <c r="AJ75" s="63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5"/>
    </row>
    <row r="76" spans="2:74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 t="s">
        <v>65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R76" s="4" t="s">
        <v>84</v>
      </c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V76" s="5"/>
    </row>
    <row r="77" spans="2:74"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 t="s">
        <v>63</v>
      </c>
      <c r="P77" s="4"/>
      <c r="Q77" s="4"/>
      <c r="R77" s="4"/>
      <c r="S77" s="4"/>
      <c r="T77" s="4"/>
      <c r="U77" s="63">
        <v>0.2</v>
      </c>
      <c r="V77" s="63"/>
      <c r="W77" s="28" t="s">
        <v>59</v>
      </c>
      <c r="X77" s="63">
        <f>+AH75</f>
        <v>0.40350000000000003</v>
      </c>
      <c r="Y77" s="63"/>
      <c r="Z77" s="4" t="s">
        <v>62</v>
      </c>
      <c r="AA77" s="63">
        <f>+AH74</f>
        <v>1.1832</v>
      </c>
      <c r="AB77" s="63"/>
      <c r="AC77" s="28" t="s">
        <v>60</v>
      </c>
      <c r="AD77" s="63">
        <f>+U77*X77/AA77</f>
        <v>6.8204868154158216E-2</v>
      </c>
      <c r="AE77" s="63"/>
      <c r="AF77" s="63"/>
      <c r="AH77" s="4"/>
      <c r="AI77" s="4"/>
      <c r="AJ77" s="4"/>
      <c r="AK77" s="4"/>
      <c r="AL77" s="4"/>
      <c r="AM77" s="4"/>
      <c r="AR77" s="4" t="s">
        <v>85</v>
      </c>
      <c r="AS77" s="21"/>
      <c r="AT77" s="21"/>
      <c r="AU77" s="21"/>
      <c r="AV77" s="21"/>
      <c r="AW77" s="21"/>
      <c r="AX77" s="21"/>
      <c r="AY77" s="21"/>
      <c r="AZ77" s="21"/>
      <c r="BA77" s="21"/>
      <c r="BB77" s="23"/>
      <c r="BC77" s="23"/>
      <c r="BD77" s="23"/>
      <c r="BE77" s="21"/>
      <c r="BF77" s="21"/>
      <c r="BV77" s="5"/>
    </row>
    <row r="78" spans="2:74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 t="s">
        <v>64</v>
      </c>
      <c r="P78" s="4"/>
      <c r="Q78" s="4"/>
      <c r="R78" s="4"/>
      <c r="S78" s="4"/>
      <c r="T78" s="63">
        <f>+AH75</f>
        <v>0.40350000000000003</v>
      </c>
      <c r="U78" s="63"/>
      <c r="V78" s="63"/>
      <c r="W78" s="4" t="s">
        <v>62</v>
      </c>
      <c r="X78" s="63">
        <f>+AH74</f>
        <v>1.1832</v>
      </c>
      <c r="Y78" s="63"/>
      <c r="Z78" s="63"/>
      <c r="AA78" s="28" t="s">
        <v>60</v>
      </c>
      <c r="AB78" s="63">
        <f>+T78/X78</f>
        <v>0.34102434077079108</v>
      </c>
      <c r="AC78" s="63"/>
      <c r="AD78" s="63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 t="s">
        <v>86</v>
      </c>
      <c r="AS78" s="21"/>
      <c r="AT78" s="21"/>
      <c r="AU78" s="21"/>
      <c r="AV78" s="21"/>
      <c r="AW78" s="21"/>
      <c r="AX78" s="21"/>
      <c r="AY78" s="21"/>
      <c r="AZ78" s="21"/>
      <c r="BA78" s="21"/>
      <c r="BB78" s="23"/>
      <c r="BC78" s="23"/>
      <c r="BD78" s="23"/>
      <c r="BE78" s="21"/>
      <c r="BF78" s="21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5"/>
    </row>
    <row r="79" spans="2:74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 t="s">
        <v>66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5"/>
    </row>
    <row r="80" spans="2:74"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 t="s">
        <v>67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 t="s">
        <v>95</v>
      </c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5"/>
    </row>
    <row r="81" spans="2:103"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 t="s">
        <v>68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 t="s">
        <v>96</v>
      </c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5"/>
    </row>
    <row r="82" spans="2:103"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 t="s">
        <v>69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5"/>
    </row>
    <row r="83" spans="2:103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 t="s">
        <v>70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 t="s">
        <v>75</v>
      </c>
      <c r="AL83" s="4"/>
      <c r="AM83" s="4"/>
      <c r="AN83" s="4"/>
      <c r="AO83" s="4"/>
      <c r="AP83" s="4"/>
      <c r="AQ83" s="4"/>
      <c r="AR83" s="71">
        <v>4.0000000000000001E-3</v>
      </c>
      <c r="AS83" s="71"/>
      <c r="AT83" s="71"/>
      <c r="AU83" s="4" t="s">
        <v>78</v>
      </c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5"/>
    </row>
    <row r="84" spans="2:103"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 t="s">
        <v>71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5"/>
    </row>
    <row r="85" spans="2:103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5"/>
    </row>
    <row r="86" spans="2:103" ht="16.5" customHeight="1" thickBot="1">
      <c r="B86" s="3"/>
      <c r="C86" s="4"/>
      <c r="D86" s="4"/>
      <c r="E86" s="63" t="s">
        <v>73</v>
      </c>
      <c r="F86" s="63"/>
      <c r="G86" s="63" t="s">
        <v>72</v>
      </c>
      <c r="H86" s="63"/>
      <c r="I86" s="63">
        <v>1</v>
      </c>
      <c r="J86" s="63"/>
      <c r="K86" s="63">
        <v>6</v>
      </c>
      <c r="L86" s="63"/>
      <c r="M86" s="67" t="s">
        <v>80</v>
      </c>
      <c r="N86" s="67"/>
      <c r="O86" s="67"/>
      <c r="P86" s="57" t="s">
        <v>74</v>
      </c>
      <c r="Q86" s="58"/>
      <c r="R86" s="59"/>
      <c r="S86" s="57" t="s">
        <v>87</v>
      </c>
      <c r="T86" s="58"/>
      <c r="U86" s="59"/>
      <c r="V86" s="57" t="s">
        <v>98</v>
      </c>
      <c r="W86" s="58"/>
      <c r="X86" s="59"/>
      <c r="Y86" s="67" t="s">
        <v>90</v>
      </c>
      <c r="Z86" s="67"/>
      <c r="AA86" s="67"/>
      <c r="AB86" s="67"/>
      <c r="AC86" s="67"/>
      <c r="AD86" s="67"/>
      <c r="AE86" s="67"/>
      <c r="AF86" s="67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5"/>
      <c r="CY86" s="4"/>
    </row>
    <row r="87" spans="2:103" ht="12" thickTop="1">
      <c r="B87" s="3"/>
      <c r="C87" s="63">
        <v>0</v>
      </c>
      <c r="D87" s="63"/>
      <c r="E87" s="63">
        <f t="shared" ref="E87:E150" si="0">IF(AND(C87&lt;$AD$77,$AD$77&lt;C88),$AD$77,0)</f>
        <v>0</v>
      </c>
      <c r="F87" s="63"/>
      <c r="G87" s="63">
        <f t="shared" ref="G87:G150" si="1">IF(AND(C87&lt;$AB$78,$AB$78&lt;C88),$AB$78,0)</f>
        <v>0</v>
      </c>
      <c r="H87" s="63"/>
      <c r="I87" s="63">
        <f t="shared" ref="I87:I150" si="2">IF(AND(C87&lt;=1,1&lt;C88),1,0)</f>
        <v>0</v>
      </c>
      <c r="J87" s="63"/>
      <c r="K87" s="63">
        <f t="shared" ref="K87:K150" si="3">IF(AND(C87&lt;=6,6&lt;C88),6,0)</f>
        <v>0</v>
      </c>
      <c r="L87" s="63"/>
      <c r="M87" s="65">
        <f t="shared" ref="M87:M150" si="4">IF(AND(E87=0,G87=0,I87=0,K87=0),C87,E87+G87+I87+K87)</f>
        <v>0</v>
      </c>
      <c r="N87" s="65"/>
      <c r="O87" s="65"/>
      <c r="P87" s="65">
        <f>0.4*AH74</f>
        <v>0.47328000000000003</v>
      </c>
      <c r="Q87" s="65"/>
      <c r="R87" s="65"/>
      <c r="S87" s="65">
        <f t="shared" ref="S87:S150" si="5">IF(M87&gt;$AB$78,$BA$22/$AW$24,IF(M87&lt;=$AB$78,$AY$23+($BA$22/$AW$24-$AY$23)*M87/$AB$78,0))</f>
        <v>2.5</v>
      </c>
      <c r="T87" s="65"/>
      <c r="U87" s="65"/>
      <c r="V87" s="111">
        <f t="shared" ref="V87:V150" si="6">+P87*(M87/(2*PI()))^2</f>
        <v>0</v>
      </c>
      <c r="W87" s="112"/>
      <c r="X87" s="113"/>
      <c r="Y87" s="68">
        <f>$AV$25*P87/S87</f>
        <v>1.8571507200000004</v>
      </c>
      <c r="Z87" s="69"/>
      <c r="AA87" s="69"/>
      <c r="AB87" s="69"/>
      <c r="AC87" s="69"/>
      <c r="AD87" s="69"/>
      <c r="AE87" s="69"/>
      <c r="AF87" s="70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5"/>
    </row>
    <row r="88" spans="2:103">
      <c r="B88" s="3"/>
      <c r="C88" s="63">
        <f>+AR83</f>
        <v>4.0000000000000001E-3</v>
      </c>
      <c r="D88" s="63"/>
      <c r="E88" s="63">
        <f t="shared" si="0"/>
        <v>0</v>
      </c>
      <c r="F88" s="63"/>
      <c r="G88" s="63">
        <f t="shared" si="1"/>
        <v>0</v>
      </c>
      <c r="H88" s="63"/>
      <c r="I88" s="63">
        <f t="shared" si="2"/>
        <v>0</v>
      </c>
      <c r="J88" s="63"/>
      <c r="K88" s="63">
        <f t="shared" si="3"/>
        <v>0</v>
      </c>
      <c r="L88" s="63"/>
      <c r="M88" s="72">
        <f t="shared" si="4"/>
        <v>4.0000000000000001E-3</v>
      </c>
      <c r="N88" s="72"/>
      <c r="O88" s="72"/>
      <c r="P88" s="72">
        <f t="shared" ref="P88" si="7">IF(AND(0&lt;=M88,M88&lt;=$AD$77),(0.4+0.6*M88/$AD$77)*$AH$74,IF(AND($AD$77&lt;=M88,M88&lt;=$AB$78),$AH$74,IF(AND($AB$78&lt;=M88,M88&lt;=6),$AH$75/M88,IF(6&lt;=M88,$AH$75*6/M88^2,0))))</f>
        <v>0.51491456475836439</v>
      </c>
      <c r="Q88" s="72"/>
      <c r="R88" s="72"/>
      <c r="S88" s="65">
        <f t="shared" si="5"/>
        <v>2.564511524163569</v>
      </c>
      <c r="T88" s="65"/>
      <c r="U88" s="65"/>
      <c r="V88" s="54">
        <f t="shared" si="6"/>
        <v>2.086870127039867E-7</v>
      </c>
      <c r="W88" s="55"/>
      <c r="X88" s="56"/>
      <c r="Y88" s="60">
        <f t="shared" ref="Y88:Y151" si="8">$AV$25*P88/S88</f>
        <v>1.9696974775448011</v>
      </c>
      <c r="Z88" s="61"/>
      <c r="AA88" s="61"/>
      <c r="AB88" s="61"/>
      <c r="AC88" s="61"/>
      <c r="AD88" s="61"/>
      <c r="AE88" s="61"/>
      <c r="AF88" s="62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5"/>
    </row>
    <row r="89" spans="2:103">
      <c r="B89" s="3"/>
      <c r="C89" s="63">
        <f t="shared" ref="C89:C152" si="9">+C88+$AR$83</f>
        <v>8.0000000000000002E-3</v>
      </c>
      <c r="D89" s="63"/>
      <c r="E89" s="63">
        <f t="shared" si="0"/>
        <v>0</v>
      </c>
      <c r="F89" s="63"/>
      <c r="G89" s="63">
        <f t="shared" si="1"/>
        <v>0</v>
      </c>
      <c r="H89" s="63"/>
      <c r="I89" s="63">
        <f t="shared" si="2"/>
        <v>0</v>
      </c>
      <c r="J89" s="63"/>
      <c r="K89" s="63">
        <f t="shared" si="3"/>
        <v>0</v>
      </c>
      <c r="L89" s="63"/>
      <c r="M89" s="72">
        <f t="shared" si="4"/>
        <v>8.0000000000000002E-3</v>
      </c>
      <c r="N89" s="72"/>
      <c r="O89" s="72"/>
      <c r="P89" s="72">
        <f t="shared" ref="P89:P152" si="10">IF(AND(0&lt;=M89,M89&lt;=$AD$77),(0.4+0.6*M89/$AD$77)*$AH$74,IF(AND($AD$77&lt;=M89,M89&lt;=$AB$78),$AH$74,IF(AND($AB$78&lt;=M89,M89&lt;=6),$AH$75/M89,IF(6&lt;=M89,$AH$75*6/M89^2,0))))</f>
        <v>0.55654912951672864</v>
      </c>
      <c r="Q89" s="72"/>
      <c r="R89" s="72"/>
      <c r="S89" s="65">
        <f t="shared" si="5"/>
        <v>2.6290230483271375</v>
      </c>
      <c r="T89" s="65"/>
      <c r="U89" s="65"/>
      <c r="V89" s="54">
        <f t="shared" si="6"/>
        <v>9.0224346492396316E-7</v>
      </c>
      <c r="W89" s="55"/>
      <c r="X89" s="56"/>
      <c r="Y89" s="60">
        <f t="shared" si="8"/>
        <v>2.0767208427606505</v>
      </c>
      <c r="Z89" s="61"/>
      <c r="AA89" s="61"/>
      <c r="AB89" s="61"/>
      <c r="AC89" s="61"/>
      <c r="AD89" s="61"/>
      <c r="AE89" s="61"/>
      <c r="AF89" s="62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5"/>
    </row>
    <row r="90" spans="2:103">
      <c r="B90" s="3"/>
      <c r="C90" s="63">
        <f t="shared" si="9"/>
        <v>1.2E-2</v>
      </c>
      <c r="D90" s="63"/>
      <c r="E90" s="63">
        <f t="shared" si="0"/>
        <v>0</v>
      </c>
      <c r="F90" s="63"/>
      <c r="G90" s="63">
        <f t="shared" si="1"/>
        <v>0</v>
      </c>
      <c r="H90" s="63"/>
      <c r="I90" s="63">
        <f t="shared" si="2"/>
        <v>0</v>
      </c>
      <c r="J90" s="63"/>
      <c r="K90" s="63">
        <f t="shared" si="3"/>
        <v>0</v>
      </c>
      <c r="L90" s="63"/>
      <c r="M90" s="72">
        <f t="shared" si="4"/>
        <v>1.2E-2</v>
      </c>
      <c r="N90" s="72"/>
      <c r="O90" s="72"/>
      <c r="P90" s="72">
        <f t="shared" si="10"/>
        <v>0.59818369427509288</v>
      </c>
      <c r="Q90" s="72"/>
      <c r="R90" s="72"/>
      <c r="S90" s="65">
        <f t="shared" si="5"/>
        <v>2.6935345724907065</v>
      </c>
      <c r="T90" s="65"/>
      <c r="U90" s="65"/>
      <c r="V90" s="54">
        <f t="shared" si="6"/>
        <v>2.1819124778219541E-6</v>
      </c>
      <c r="W90" s="55"/>
      <c r="X90" s="56"/>
      <c r="Y90" s="60">
        <f t="shared" si="8"/>
        <v>2.1786176798214862</v>
      </c>
      <c r="Z90" s="61"/>
      <c r="AA90" s="61"/>
      <c r="AB90" s="61"/>
      <c r="AC90" s="61"/>
      <c r="AD90" s="61"/>
      <c r="AE90" s="61"/>
      <c r="AF90" s="62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63"/>
      <c r="AX90" s="63"/>
      <c r="AY90" s="63"/>
      <c r="AZ90" s="63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5"/>
    </row>
    <row r="91" spans="2:103">
      <c r="B91" s="3"/>
      <c r="C91" s="63">
        <f t="shared" si="9"/>
        <v>1.6E-2</v>
      </c>
      <c r="D91" s="63"/>
      <c r="E91" s="63">
        <f t="shared" si="0"/>
        <v>0</v>
      </c>
      <c r="F91" s="63"/>
      <c r="G91" s="63">
        <f t="shared" si="1"/>
        <v>0</v>
      </c>
      <c r="H91" s="63"/>
      <c r="I91" s="63">
        <f t="shared" si="2"/>
        <v>0</v>
      </c>
      <c r="J91" s="63"/>
      <c r="K91" s="63">
        <f t="shared" si="3"/>
        <v>0</v>
      </c>
      <c r="L91" s="63"/>
      <c r="M91" s="72">
        <f t="shared" si="4"/>
        <v>1.6E-2</v>
      </c>
      <c r="N91" s="72"/>
      <c r="O91" s="72"/>
      <c r="P91" s="72">
        <f t="shared" si="10"/>
        <v>0.63981825903345724</v>
      </c>
      <c r="Q91" s="72"/>
      <c r="R91" s="72"/>
      <c r="S91" s="65">
        <f t="shared" si="5"/>
        <v>2.758046096654275</v>
      </c>
      <c r="T91" s="65"/>
      <c r="U91" s="65"/>
      <c r="V91" s="54">
        <f t="shared" si="6"/>
        <v>4.1489371725599853E-6</v>
      </c>
      <c r="W91" s="55"/>
      <c r="X91" s="56"/>
      <c r="Y91" s="60">
        <f t="shared" si="8"/>
        <v>2.2757477218137296</v>
      </c>
      <c r="Z91" s="61"/>
      <c r="AA91" s="61"/>
      <c r="AB91" s="61"/>
      <c r="AC91" s="61"/>
      <c r="AD91" s="61"/>
      <c r="AE91" s="61"/>
      <c r="AF91" s="62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5"/>
    </row>
    <row r="92" spans="2:103">
      <c r="B92" s="3"/>
      <c r="C92" s="63">
        <f t="shared" si="9"/>
        <v>0.02</v>
      </c>
      <c r="D92" s="63"/>
      <c r="E92" s="63">
        <f t="shared" si="0"/>
        <v>0</v>
      </c>
      <c r="F92" s="63"/>
      <c r="G92" s="63">
        <f t="shared" si="1"/>
        <v>0</v>
      </c>
      <c r="H92" s="63"/>
      <c r="I92" s="63">
        <f t="shared" si="2"/>
        <v>0</v>
      </c>
      <c r="J92" s="63"/>
      <c r="K92" s="63">
        <f t="shared" si="3"/>
        <v>0</v>
      </c>
      <c r="L92" s="63"/>
      <c r="M92" s="72">
        <f t="shared" si="4"/>
        <v>0.02</v>
      </c>
      <c r="N92" s="72"/>
      <c r="O92" s="72"/>
      <c r="P92" s="72">
        <f t="shared" si="10"/>
        <v>0.68145282379182159</v>
      </c>
      <c r="Q92" s="72"/>
      <c r="R92" s="72"/>
      <c r="S92" s="65">
        <f t="shared" si="5"/>
        <v>2.822557620817844</v>
      </c>
      <c r="T92" s="65"/>
      <c r="U92" s="65"/>
      <c r="V92" s="54">
        <f t="shared" si="6"/>
        <v>6.9045606703000815E-6</v>
      </c>
      <c r="W92" s="55"/>
      <c r="X92" s="56"/>
      <c r="Y92" s="60">
        <f t="shared" si="8"/>
        <v>2.3684378140208731</v>
      </c>
      <c r="Z92" s="61"/>
      <c r="AA92" s="61"/>
      <c r="AB92" s="61"/>
      <c r="AC92" s="61"/>
      <c r="AD92" s="61"/>
      <c r="AE92" s="61"/>
      <c r="AF92" s="62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5"/>
    </row>
    <row r="93" spans="2:103">
      <c r="B93" s="3"/>
      <c r="C93" s="63">
        <f t="shared" si="9"/>
        <v>2.4E-2</v>
      </c>
      <c r="D93" s="63"/>
      <c r="E93" s="63">
        <f t="shared" si="0"/>
        <v>0</v>
      </c>
      <c r="F93" s="63"/>
      <c r="G93" s="63">
        <f t="shared" si="1"/>
        <v>0</v>
      </c>
      <c r="H93" s="63"/>
      <c r="I93" s="63">
        <f t="shared" si="2"/>
        <v>0</v>
      </c>
      <c r="J93" s="63"/>
      <c r="K93" s="63">
        <f t="shared" si="3"/>
        <v>0</v>
      </c>
      <c r="L93" s="63"/>
      <c r="M93" s="72">
        <f t="shared" si="4"/>
        <v>2.4E-2</v>
      </c>
      <c r="N93" s="72"/>
      <c r="O93" s="72"/>
      <c r="P93" s="72">
        <f t="shared" si="10"/>
        <v>0.72308738855018595</v>
      </c>
      <c r="Q93" s="72"/>
      <c r="R93" s="72"/>
      <c r="S93" s="65">
        <f t="shared" si="5"/>
        <v>2.8870691449814125</v>
      </c>
      <c r="T93" s="65"/>
      <c r="U93" s="65"/>
      <c r="V93" s="54">
        <f t="shared" si="6"/>
        <v>1.0550026092204266E-5</v>
      </c>
      <c r="W93" s="55"/>
      <c r="X93" s="56"/>
      <c r="Y93" s="60">
        <f t="shared" si="8"/>
        <v>2.4569855883112193</v>
      </c>
      <c r="Z93" s="61"/>
      <c r="AA93" s="61"/>
      <c r="AB93" s="61"/>
      <c r="AC93" s="61"/>
      <c r="AD93" s="61"/>
      <c r="AE93" s="61"/>
      <c r="AF93" s="62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5"/>
    </row>
    <row r="94" spans="2:103">
      <c r="B94" s="3"/>
      <c r="C94" s="63">
        <f t="shared" si="9"/>
        <v>2.8000000000000001E-2</v>
      </c>
      <c r="D94" s="63"/>
      <c r="E94" s="63">
        <f t="shared" si="0"/>
        <v>0</v>
      </c>
      <c r="F94" s="63"/>
      <c r="G94" s="63">
        <f t="shared" si="1"/>
        <v>0</v>
      </c>
      <c r="H94" s="63"/>
      <c r="I94" s="63">
        <f t="shared" si="2"/>
        <v>0</v>
      </c>
      <c r="J94" s="63"/>
      <c r="K94" s="63">
        <f t="shared" si="3"/>
        <v>0</v>
      </c>
      <c r="L94" s="63"/>
      <c r="M94" s="72">
        <f t="shared" si="4"/>
        <v>2.8000000000000001E-2</v>
      </c>
      <c r="N94" s="72"/>
      <c r="O94" s="72"/>
      <c r="P94" s="72">
        <f t="shared" si="10"/>
        <v>0.7647219533085502</v>
      </c>
      <c r="Q94" s="72"/>
      <c r="R94" s="72"/>
      <c r="S94" s="65">
        <f t="shared" si="5"/>
        <v>2.9515806691449815</v>
      </c>
      <c r="T94" s="65"/>
      <c r="U94" s="65"/>
      <c r="V94" s="54">
        <f t="shared" si="6"/>
        <v>1.5186576559434561E-5</v>
      </c>
      <c r="W94" s="55"/>
      <c r="X94" s="56"/>
      <c r="Y94" s="60">
        <f t="shared" si="8"/>
        <v>2.5416626556678348</v>
      </c>
      <c r="Z94" s="61"/>
      <c r="AA94" s="61"/>
      <c r="AB94" s="61"/>
      <c r="AC94" s="61"/>
      <c r="AD94" s="61"/>
      <c r="AE94" s="61"/>
      <c r="AF94" s="62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5"/>
    </row>
    <row r="95" spans="2:103">
      <c r="B95" s="3"/>
      <c r="C95" s="63">
        <f t="shared" si="9"/>
        <v>3.2000000000000001E-2</v>
      </c>
      <c r="D95" s="63"/>
      <c r="E95" s="63">
        <f t="shared" si="0"/>
        <v>0</v>
      </c>
      <c r="F95" s="63"/>
      <c r="G95" s="63">
        <f t="shared" si="1"/>
        <v>0</v>
      </c>
      <c r="H95" s="63"/>
      <c r="I95" s="63">
        <f t="shared" si="2"/>
        <v>0</v>
      </c>
      <c r="J95" s="63"/>
      <c r="K95" s="63">
        <f t="shared" si="3"/>
        <v>0</v>
      </c>
      <c r="L95" s="63"/>
      <c r="M95" s="72">
        <f t="shared" si="4"/>
        <v>3.2000000000000001E-2</v>
      </c>
      <c r="N95" s="72"/>
      <c r="O95" s="72"/>
      <c r="P95" s="72">
        <f t="shared" si="10"/>
        <v>0.80635651806691444</v>
      </c>
      <c r="Q95" s="72"/>
      <c r="R95" s="72"/>
      <c r="S95" s="65">
        <f t="shared" si="5"/>
        <v>3.0160921933085501</v>
      </c>
      <c r="T95" s="65"/>
      <c r="U95" s="65"/>
      <c r="V95" s="54">
        <f t="shared" si="6"/>
        <v>2.0915455193152999E-5</v>
      </c>
      <c r="W95" s="55"/>
      <c r="X95" s="56"/>
      <c r="Y95" s="60">
        <f t="shared" si="8"/>
        <v>2.622717389006282</v>
      </c>
      <c r="Z95" s="61"/>
      <c r="AA95" s="61"/>
      <c r="AB95" s="61"/>
      <c r="AC95" s="61"/>
      <c r="AD95" s="61"/>
      <c r="AE95" s="61"/>
      <c r="AF95" s="62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5"/>
    </row>
    <row r="96" spans="2:103">
      <c r="B96" s="3"/>
      <c r="C96" s="63">
        <f t="shared" si="9"/>
        <v>3.6000000000000004E-2</v>
      </c>
      <c r="D96" s="63"/>
      <c r="E96" s="63">
        <f t="shared" si="0"/>
        <v>0</v>
      </c>
      <c r="F96" s="63"/>
      <c r="G96" s="63">
        <f t="shared" si="1"/>
        <v>0</v>
      </c>
      <c r="H96" s="63"/>
      <c r="I96" s="63">
        <f t="shared" si="2"/>
        <v>0</v>
      </c>
      <c r="J96" s="63"/>
      <c r="K96" s="63">
        <f t="shared" si="3"/>
        <v>0</v>
      </c>
      <c r="L96" s="63"/>
      <c r="M96" s="72">
        <f t="shared" si="4"/>
        <v>3.6000000000000004E-2</v>
      </c>
      <c r="N96" s="72"/>
      <c r="O96" s="72"/>
      <c r="P96" s="72">
        <f t="shared" si="10"/>
        <v>0.8479910828252788</v>
      </c>
      <c r="Q96" s="72"/>
      <c r="R96" s="72"/>
      <c r="S96" s="65">
        <f t="shared" si="5"/>
        <v>3.080603717472119</v>
      </c>
      <c r="T96" s="65"/>
      <c r="U96" s="65"/>
      <c r="V96" s="54">
        <f t="shared" si="6"/>
        <v>2.7837905114521606E-5</v>
      </c>
      <c r="W96" s="55"/>
      <c r="X96" s="56"/>
      <c r="Y96" s="60">
        <f t="shared" si="8"/>
        <v>2.700377356339172</v>
      </c>
      <c r="Z96" s="61"/>
      <c r="AA96" s="61"/>
      <c r="AB96" s="61"/>
      <c r="AC96" s="61"/>
      <c r="AD96" s="61"/>
      <c r="AE96" s="61"/>
      <c r="AF96" s="62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5"/>
    </row>
    <row r="97" spans="2:74">
      <c r="B97" s="3"/>
      <c r="C97" s="63">
        <f t="shared" si="9"/>
        <v>4.0000000000000008E-2</v>
      </c>
      <c r="D97" s="63"/>
      <c r="E97" s="63">
        <f t="shared" si="0"/>
        <v>0</v>
      </c>
      <c r="F97" s="63"/>
      <c r="G97" s="63">
        <f t="shared" si="1"/>
        <v>0</v>
      </c>
      <c r="H97" s="63"/>
      <c r="I97" s="63">
        <f t="shared" si="2"/>
        <v>0</v>
      </c>
      <c r="J97" s="63"/>
      <c r="K97" s="63">
        <f t="shared" si="3"/>
        <v>0</v>
      </c>
      <c r="L97" s="63"/>
      <c r="M97" s="72">
        <f t="shared" si="4"/>
        <v>4.0000000000000008E-2</v>
      </c>
      <c r="N97" s="72"/>
      <c r="O97" s="72"/>
      <c r="P97" s="72">
        <f t="shared" si="10"/>
        <v>0.88962564758364326</v>
      </c>
      <c r="Q97" s="72"/>
      <c r="R97" s="72"/>
      <c r="S97" s="65">
        <f t="shared" si="5"/>
        <v>3.145115241635688</v>
      </c>
      <c r="T97" s="65"/>
      <c r="U97" s="65"/>
      <c r="V97" s="54">
        <f t="shared" si="6"/>
        <v>3.6055169444702416E-5</v>
      </c>
      <c r="W97" s="55"/>
      <c r="X97" s="56"/>
      <c r="Y97" s="60">
        <f t="shared" si="8"/>
        <v>2.7748514544912983</v>
      </c>
      <c r="Z97" s="61"/>
      <c r="AA97" s="61"/>
      <c r="AB97" s="61"/>
      <c r="AC97" s="61"/>
      <c r="AD97" s="61"/>
      <c r="AE97" s="61"/>
      <c r="AF97" s="62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5"/>
    </row>
    <row r="98" spans="2:74">
      <c r="B98" s="3"/>
      <c r="C98" s="63">
        <f t="shared" si="9"/>
        <v>4.4000000000000011E-2</v>
      </c>
      <c r="D98" s="63"/>
      <c r="E98" s="63">
        <f t="shared" si="0"/>
        <v>0</v>
      </c>
      <c r="F98" s="63"/>
      <c r="G98" s="63">
        <f t="shared" si="1"/>
        <v>0</v>
      </c>
      <c r="H98" s="63"/>
      <c r="I98" s="63">
        <f t="shared" si="2"/>
        <v>0</v>
      </c>
      <c r="J98" s="63"/>
      <c r="K98" s="63">
        <f t="shared" si="3"/>
        <v>0</v>
      </c>
      <c r="L98" s="63"/>
      <c r="M98" s="72">
        <f t="shared" si="4"/>
        <v>4.4000000000000011E-2</v>
      </c>
      <c r="N98" s="72"/>
      <c r="O98" s="72"/>
      <c r="P98" s="72">
        <f t="shared" si="10"/>
        <v>0.93126021234200762</v>
      </c>
      <c r="Q98" s="72"/>
      <c r="R98" s="72"/>
      <c r="S98" s="65">
        <f t="shared" si="5"/>
        <v>3.2096267657992565</v>
      </c>
      <c r="T98" s="65"/>
      <c r="U98" s="65"/>
      <c r="V98" s="54">
        <f t="shared" si="6"/>
        <v>4.5668491304857424E-5</v>
      </c>
      <c r="W98" s="55"/>
      <c r="X98" s="56"/>
      <c r="Y98" s="60">
        <f t="shared" si="8"/>
        <v>2.8463317854966061</v>
      </c>
      <c r="Z98" s="61"/>
      <c r="AA98" s="61"/>
      <c r="AB98" s="61"/>
      <c r="AC98" s="61"/>
      <c r="AD98" s="61"/>
      <c r="AE98" s="61"/>
      <c r="AF98" s="62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5"/>
    </row>
    <row r="99" spans="2:74">
      <c r="B99" s="3"/>
      <c r="C99" s="63">
        <f t="shared" si="9"/>
        <v>4.8000000000000015E-2</v>
      </c>
      <c r="D99" s="63"/>
      <c r="E99" s="63">
        <f t="shared" si="0"/>
        <v>0</v>
      </c>
      <c r="F99" s="63"/>
      <c r="G99" s="63">
        <f t="shared" si="1"/>
        <v>0</v>
      </c>
      <c r="H99" s="63"/>
      <c r="I99" s="63">
        <f t="shared" si="2"/>
        <v>0</v>
      </c>
      <c r="J99" s="63"/>
      <c r="K99" s="63">
        <f t="shared" si="3"/>
        <v>0</v>
      </c>
      <c r="L99" s="63"/>
      <c r="M99" s="72">
        <f t="shared" si="4"/>
        <v>4.8000000000000015E-2</v>
      </c>
      <c r="N99" s="72"/>
      <c r="O99" s="72"/>
      <c r="P99" s="72">
        <f t="shared" si="10"/>
        <v>0.97289477710037198</v>
      </c>
      <c r="Q99" s="72"/>
      <c r="R99" s="72"/>
      <c r="S99" s="65">
        <f t="shared" si="5"/>
        <v>3.2741382899628255</v>
      </c>
      <c r="T99" s="65"/>
      <c r="U99" s="65"/>
      <c r="V99" s="54">
        <f t="shared" si="6"/>
        <v>5.6779113816148685E-5</v>
      </c>
      <c r="W99" s="55"/>
      <c r="X99" s="56"/>
      <c r="Y99" s="60">
        <f t="shared" si="8"/>
        <v>2.9149953111672056</v>
      </c>
      <c r="Z99" s="61"/>
      <c r="AA99" s="61"/>
      <c r="AB99" s="61"/>
      <c r="AC99" s="61"/>
      <c r="AD99" s="61"/>
      <c r="AE99" s="61"/>
      <c r="AF99" s="62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5"/>
    </row>
    <row r="100" spans="2:74">
      <c r="B100" s="3"/>
      <c r="C100" s="63">
        <f t="shared" si="9"/>
        <v>5.2000000000000018E-2</v>
      </c>
      <c r="D100" s="63"/>
      <c r="E100" s="63">
        <f t="shared" si="0"/>
        <v>0</v>
      </c>
      <c r="F100" s="63"/>
      <c r="G100" s="63">
        <f t="shared" si="1"/>
        <v>0</v>
      </c>
      <c r="H100" s="63"/>
      <c r="I100" s="63">
        <f t="shared" si="2"/>
        <v>0</v>
      </c>
      <c r="J100" s="63"/>
      <c r="K100" s="63">
        <f t="shared" si="3"/>
        <v>0</v>
      </c>
      <c r="L100" s="63"/>
      <c r="M100" s="72">
        <f t="shared" si="4"/>
        <v>5.2000000000000018E-2</v>
      </c>
      <c r="N100" s="72"/>
      <c r="O100" s="72"/>
      <c r="P100" s="72">
        <f t="shared" si="10"/>
        <v>1.0145293418587362</v>
      </c>
      <c r="Q100" s="72"/>
      <c r="R100" s="72"/>
      <c r="S100" s="65">
        <f t="shared" si="5"/>
        <v>3.3386498141263941</v>
      </c>
      <c r="T100" s="65"/>
      <c r="U100" s="65"/>
      <c r="V100" s="54">
        <f t="shared" si="6"/>
        <v>6.9488280099738199E-5</v>
      </c>
      <c r="W100" s="55"/>
      <c r="X100" s="56"/>
      <c r="Y100" s="60">
        <f t="shared" si="8"/>
        <v>2.9810053158385603</v>
      </c>
      <c r="Z100" s="61"/>
      <c r="AA100" s="61"/>
      <c r="AB100" s="61"/>
      <c r="AC100" s="61"/>
      <c r="AD100" s="61"/>
      <c r="AE100" s="61"/>
      <c r="AF100" s="62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5"/>
    </row>
    <row r="101" spans="2:74">
      <c r="B101" s="3"/>
      <c r="C101" s="63">
        <f t="shared" si="9"/>
        <v>5.6000000000000022E-2</v>
      </c>
      <c r="D101" s="63"/>
      <c r="E101" s="63">
        <f t="shared" si="0"/>
        <v>0</v>
      </c>
      <c r="F101" s="63"/>
      <c r="G101" s="63">
        <f t="shared" si="1"/>
        <v>0</v>
      </c>
      <c r="H101" s="63"/>
      <c r="I101" s="63">
        <f t="shared" si="2"/>
        <v>0</v>
      </c>
      <c r="J101" s="63"/>
      <c r="K101" s="63">
        <f t="shared" si="3"/>
        <v>0</v>
      </c>
      <c r="L101" s="63"/>
      <c r="M101" s="72">
        <f t="shared" si="4"/>
        <v>5.6000000000000022E-2</v>
      </c>
      <c r="N101" s="72"/>
      <c r="O101" s="72"/>
      <c r="P101" s="72">
        <f t="shared" si="10"/>
        <v>1.0561639066171007</v>
      </c>
      <c r="Q101" s="72"/>
      <c r="R101" s="72"/>
      <c r="S101" s="65">
        <f t="shared" si="5"/>
        <v>3.403161338289963</v>
      </c>
      <c r="T101" s="65"/>
      <c r="U101" s="65"/>
      <c r="V101" s="54">
        <f t="shared" si="6"/>
        <v>8.3897233276788009E-5</v>
      </c>
      <c r="W101" s="55"/>
      <c r="X101" s="56"/>
      <c r="Y101" s="60">
        <f t="shared" si="8"/>
        <v>3.0445127027447918</v>
      </c>
      <c r="Z101" s="61"/>
      <c r="AA101" s="61"/>
      <c r="AB101" s="61"/>
      <c r="AC101" s="61"/>
      <c r="AD101" s="61"/>
      <c r="AE101" s="61"/>
      <c r="AF101" s="62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5"/>
    </row>
    <row r="102" spans="2:74">
      <c r="B102" s="3"/>
      <c r="C102" s="63">
        <f t="shared" si="9"/>
        <v>6.0000000000000026E-2</v>
      </c>
      <c r="D102" s="63"/>
      <c r="E102" s="63">
        <f t="shared" si="0"/>
        <v>0</v>
      </c>
      <c r="F102" s="63"/>
      <c r="G102" s="63">
        <f t="shared" si="1"/>
        <v>0</v>
      </c>
      <c r="H102" s="63"/>
      <c r="I102" s="63">
        <f t="shared" si="2"/>
        <v>0</v>
      </c>
      <c r="J102" s="63"/>
      <c r="K102" s="63">
        <f t="shared" si="3"/>
        <v>0</v>
      </c>
      <c r="L102" s="63"/>
      <c r="M102" s="72">
        <f t="shared" si="4"/>
        <v>6.0000000000000026E-2</v>
      </c>
      <c r="N102" s="72"/>
      <c r="O102" s="72"/>
      <c r="P102" s="72">
        <f t="shared" si="10"/>
        <v>1.0977984713754649</v>
      </c>
      <c r="Q102" s="72"/>
      <c r="R102" s="72"/>
      <c r="S102" s="65">
        <f t="shared" si="5"/>
        <v>3.467672862453532</v>
      </c>
      <c r="T102" s="65"/>
      <c r="U102" s="65"/>
      <c r="V102" s="54">
        <f t="shared" si="6"/>
        <v>1.0010721646846015E-4</v>
      </c>
      <c r="W102" s="55"/>
      <c r="X102" s="56"/>
      <c r="Y102" s="60">
        <f t="shared" si="8"/>
        <v>3.1056571456897699</v>
      </c>
      <c r="Z102" s="61"/>
      <c r="AA102" s="61"/>
      <c r="AB102" s="61"/>
      <c r="AC102" s="61"/>
      <c r="AD102" s="61"/>
      <c r="AE102" s="61"/>
      <c r="AF102" s="62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5"/>
    </row>
    <row r="103" spans="2:74">
      <c r="B103" s="3"/>
      <c r="C103" s="63">
        <f t="shared" si="9"/>
        <v>6.4000000000000029E-2</v>
      </c>
      <c r="D103" s="63"/>
      <c r="E103" s="63">
        <f t="shared" si="0"/>
        <v>0</v>
      </c>
      <c r="F103" s="63"/>
      <c r="G103" s="63">
        <f t="shared" si="1"/>
        <v>0</v>
      </c>
      <c r="H103" s="63"/>
      <c r="I103" s="63">
        <f t="shared" si="2"/>
        <v>0</v>
      </c>
      <c r="J103" s="63"/>
      <c r="K103" s="63">
        <f t="shared" si="3"/>
        <v>0</v>
      </c>
      <c r="L103" s="63"/>
      <c r="M103" s="72">
        <f t="shared" si="4"/>
        <v>6.4000000000000029E-2</v>
      </c>
      <c r="N103" s="72"/>
      <c r="O103" s="72"/>
      <c r="P103" s="72">
        <f t="shared" si="10"/>
        <v>1.1394330361338294</v>
      </c>
      <c r="Q103" s="72"/>
      <c r="R103" s="72"/>
      <c r="S103" s="65">
        <f t="shared" si="5"/>
        <v>3.532184386617101</v>
      </c>
      <c r="T103" s="65"/>
      <c r="U103" s="65"/>
      <c r="V103" s="54">
        <f t="shared" si="6"/>
        <v>1.1821947279591661E-4</v>
      </c>
      <c r="W103" s="55"/>
      <c r="X103" s="56"/>
      <c r="Y103" s="60">
        <f t="shared" si="8"/>
        <v>3.1645681145140561</v>
      </c>
      <c r="Z103" s="61"/>
      <c r="AA103" s="61"/>
      <c r="AB103" s="61"/>
      <c r="AC103" s="61"/>
      <c r="AD103" s="61"/>
      <c r="AE103" s="61"/>
      <c r="AF103" s="62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5"/>
    </row>
    <row r="104" spans="2:74">
      <c r="B104" s="3"/>
      <c r="C104" s="63">
        <f t="shared" si="9"/>
        <v>6.8000000000000033E-2</v>
      </c>
      <c r="D104" s="63"/>
      <c r="E104" s="63">
        <f t="shared" si="0"/>
        <v>6.8204868154158216E-2</v>
      </c>
      <c r="F104" s="63"/>
      <c r="G104" s="63">
        <f t="shared" si="1"/>
        <v>0</v>
      </c>
      <c r="H104" s="63"/>
      <c r="I104" s="63">
        <f t="shared" si="2"/>
        <v>0</v>
      </c>
      <c r="J104" s="63"/>
      <c r="K104" s="63">
        <f t="shared" si="3"/>
        <v>0</v>
      </c>
      <c r="L104" s="63"/>
      <c r="M104" s="72">
        <f t="shared" si="4"/>
        <v>6.8204868154158216E-2</v>
      </c>
      <c r="N104" s="72"/>
      <c r="O104" s="72"/>
      <c r="P104" s="72">
        <f t="shared" si="10"/>
        <v>1.1832</v>
      </c>
      <c r="Q104" s="72"/>
      <c r="R104" s="72"/>
      <c r="S104" s="65">
        <f t="shared" si="5"/>
        <v>3.5999999999999996</v>
      </c>
      <c r="T104" s="65"/>
      <c r="U104" s="65"/>
      <c r="V104" s="54">
        <f t="shared" si="6"/>
        <v>1.3942131407599907E-4</v>
      </c>
      <c r="W104" s="55"/>
      <c r="X104" s="56"/>
      <c r="Y104" s="60">
        <f t="shared" si="8"/>
        <v>3.2242200000000008</v>
      </c>
      <c r="Z104" s="61"/>
      <c r="AA104" s="61"/>
      <c r="AB104" s="61"/>
      <c r="AC104" s="61"/>
      <c r="AD104" s="61"/>
      <c r="AE104" s="61"/>
      <c r="AF104" s="62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5"/>
    </row>
    <row r="105" spans="2:74">
      <c r="B105" s="3"/>
      <c r="C105" s="63">
        <f t="shared" si="9"/>
        <v>7.2000000000000036E-2</v>
      </c>
      <c r="D105" s="63"/>
      <c r="E105" s="63">
        <f t="shared" si="0"/>
        <v>0</v>
      </c>
      <c r="F105" s="63"/>
      <c r="G105" s="63">
        <f t="shared" si="1"/>
        <v>0</v>
      </c>
      <c r="H105" s="63"/>
      <c r="I105" s="63">
        <f t="shared" si="2"/>
        <v>0</v>
      </c>
      <c r="J105" s="63"/>
      <c r="K105" s="63">
        <f t="shared" si="3"/>
        <v>0</v>
      </c>
      <c r="L105" s="63"/>
      <c r="M105" s="72">
        <f t="shared" si="4"/>
        <v>7.2000000000000036E-2</v>
      </c>
      <c r="N105" s="72"/>
      <c r="O105" s="72"/>
      <c r="P105" s="72">
        <f t="shared" si="10"/>
        <v>1.1832</v>
      </c>
      <c r="Q105" s="72"/>
      <c r="R105" s="72"/>
      <c r="S105" s="65">
        <f t="shared" si="5"/>
        <v>3.6612074349442385</v>
      </c>
      <c r="T105" s="65"/>
      <c r="U105" s="65"/>
      <c r="V105" s="54">
        <f t="shared" si="6"/>
        <v>1.5536865893335595E-4</v>
      </c>
      <c r="W105" s="55"/>
      <c r="X105" s="56"/>
      <c r="Y105" s="60">
        <f t="shared" si="8"/>
        <v>3.1703180456850522</v>
      </c>
      <c r="Z105" s="61"/>
      <c r="AA105" s="61"/>
      <c r="AB105" s="61"/>
      <c r="AC105" s="61"/>
      <c r="AD105" s="61"/>
      <c r="AE105" s="61"/>
      <c r="AF105" s="62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5"/>
    </row>
    <row r="106" spans="2:74">
      <c r="B106" s="3"/>
      <c r="C106" s="63">
        <f t="shared" si="9"/>
        <v>7.600000000000004E-2</v>
      </c>
      <c r="D106" s="63"/>
      <c r="E106" s="63">
        <f t="shared" si="0"/>
        <v>0</v>
      </c>
      <c r="F106" s="63"/>
      <c r="G106" s="63">
        <f t="shared" si="1"/>
        <v>0</v>
      </c>
      <c r="H106" s="63"/>
      <c r="I106" s="63">
        <f t="shared" si="2"/>
        <v>0</v>
      </c>
      <c r="J106" s="63"/>
      <c r="K106" s="63">
        <f t="shared" si="3"/>
        <v>0</v>
      </c>
      <c r="L106" s="63"/>
      <c r="M106" s="72">
        <f t="shared" si="4"/>
        <v>7.600000000000004E-2</v>
      </c>
      <c r="N106" s="72"/>
      <c r="O106" s="72"/>
      <c r="P106" s="72">
        <f t="shared" si="10"/>
        <v>1.1832</v>
      </c>
      <c r="Q106" s="72"/>
      <c r="R106" s="72"/>
      <c r="S106" s="65">
        <f t="shared" si="5"/>
        <v>3.725718959107807</v>
      </c>
      <c r="T106" s="65"/>
      <c r="U106" s="65"/>
      <c r="V106" s="54">
        <f t="shared" si="6"/>
        <v>1.7311137615722688E-4</v>
      </c>
      <c r="W106" s="55"/>
      <c r="X106" s="56"/>
      <c r="Y106" s="60">
        <f t="shared" si="8"/>
        <v>3.1154233927455333</v>
      </c>
      <c r="Z106" s="61"/>
      <c r="AA106" s="61"/>
      <c r="AB106" s="61"/>
      <c r="AC106" s="61"/>
      <c r="AD106" s="61"/>
      <c r="AE106" s="61"/>
      <c r="AF106" s="62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5"/>
    </row>
    <row r="107" spans="2:74">
      <c r="B107" s="3"/>
      <c r="C107" s="63">
        <f t="shared" si="9"/>
        <v>8.0000000000000043E-2</v>
      </c>
      <c r="D107" s="63"/>
      <c r="E107" s="63">
        <f t="shared" si="0"/>
        <v>0</v>
      </c>
      <c r="F107" s="63"/>
      <c r="G107" s="63">
        <f t="shared" si="1"/>
        <v>0</v>
      </c>
      <c r="H107" s="63"/>
      <c r="I107" s="63">
        <f t="shared" si="2"/>
        <v>0</v>
      </c>
      <c r="J107" s="63"/>
      <c r="K107" s="63">
        <f t="shared" si="3"/>
        <v>0</v>
      </c>
      <c r="L107" s="63"/>
      <c r="M107" s="72">
        <f t="shared" si="4"/>
        <v>8.0000000000000043E-2</v>
      </c>
      <c r="N107" s="72"/>
      <c r="O107" s="72"/>
      <c r="P107" s="72">
        <f t="shared" si="10"/>
        <v>1.1832</v>
      </c>
      <c r="Q107" s="72"/>
      <c r="R107" s="72"/>
      <c r="S107" s="65">
        <f t="shared" si="5"/>
        <v>3.790230483271376</v>
      </c>
      <c r="T107" s="65"/>
      <c r="U107" s="65"/>
      <c r="V107" s="54">
        <f t="shared" si="6"/>
        <v>1.918131591769827E-4</v>
      </c>
      <c r="W107" s="55"/>
      <c r="X107" s="56"/>
      <c r="Y107" s="60">
        <f t="shared" si="8"/>
        <v>3.0623974059703483</v>
      </c>
      <c r="Z107" s="61"/>
      <c r="AA107" s="61"/>
      <c r="AB107" s="61"/>
      <c r="AC107" s="61"/>
      <c r="AD107" s="61"/>
      <c r="AE107" s="61"/>
      <c r="AF107" s="62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5"/>
    </row>
    <row r="108" spans="2:74">
      <c r="B108" s="3"/>
      <c r="C108" s="63">
        <f t="shared" si="9"/>
        <v>8.4000000000000047E-2</v>
      </c>
      <c r="D108" s="63"/>
      <c r="E108" s="63">
        <f t="shared" si="0"/>
        <v>0</v>
      </c>
      <c r="F108" s="63"/>
      <c r="G108" s="63">
        <f t="shared" si="1"/>
        <v>0</v>
      </c>
      <c r="H108" s="63"/>
      <c r="I108" s="63">
        <f t="shared" si="2"/>
        <v>0</v>
      </c>
      <c r="J108" s="63"/>
      <c r="K108" s="63">
        <f t="shared" si="3"/>
        <v>0</v>
      </c>
      <c r="L108" s="63"/>
      <c r="M108" s="72">
        <f t="shared" si="4"/>
        <v>8.4000000000000047E-2</v>
      </c>
      <c r="N108" s="72"/>
      <c r="O108" s="72"/>
      <c r="P108" s="72">
        <f t="shared" si="10"/>
        <v>1.1832</v>
      </c>
      <c r="Q108" s="72"/>
      <c r="R108" s="72"/>
      <c r="S108" s="65">
        <f t="shared" si="5"/>
        <v>3.854742007434945</v>
      </c>
      <c r="T108" s="65"/>
      <c r="U108" s="65"/>
      <c r="V108" s="54">
        <f t="shared" si="6"/>
        <v>2.1147400799262345E-4</v>
      </c>
      <c r="W108" s="55"/>
      <c r="X108" s="56"/>
      <c r="Y108" s="60">
        <f t="shared" si="8"/>
        <v>3.0111462654601255</v>
      </c>
      <c r="Z108" s="61"/>
      <c r="AA108" s="61"/>
      <c r="AB108" s="61"/>
      <c r="AC108" s="61"/>
      <c r="AD108" s="61"/>
      <c r="AE108" s="61"/>
      <c r="AF108" s="62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5"/>
    </row>
    <row r="109" spans="2:74">
      <c r="B109" s="3"/>
      <c r="C109" s="63">
        <f t="shared" si="9"/>
        <v>8.800000000000005E-2</v>
      </c>
      <c r="D109" s="63"/>
      <c r="E109" s="63">
        <f t="shared" si="0"/>
        <v>0</v>
      </c>
      <c r="F109" s="63"/>
      <c r="G109" s="63">
        <f t="shared" si="1"/>
        <v>0</v>
      </c>
      <c r="H109" s="63"/>
      <c r="I109" s="63">
        <f t="shared" si="2"/>
        <v>0</v>
      </c>
      <c r="J109" s="63"/>
      <c r="K109" s="63">
        <f t="shared" si="3"/>
        <v>0</v>
      </c>
      <c r="L109" s="63"/>
      <c r="M109" s="72">
        <f t="shared" si="4"/>
        <v>8.800000000000005E-2</v>
      </c>
      <c r="N109" s="72"/>
      <c r="O109" s="72"/>
      <c r="P109" s="72">
        <f t="shared" si="10"/>
        <v>1.1832</v>
      </c>
      <c r="Q109" s="72"/>
      <c r="R109" s="72"/>
      <c r="S109" s="65">
        <f t="shared" si="5"/>
        <v>3.919253531598514</v>
      </c>
      <c r="T109" s="65"/>
      <c r="U109" s="65"/>
      <c r="V109" s="54">
        <f t="shared" si="6"/>
        <v>2.3209392260414909E-4</v>
      </c>
      <c r="W109" s="55"/>
      <c r="X109" s="56"/>
      <c r="Y109" s="60">
        <f t="shared" si="8"/>
        <v>2.9615823284761755</v>
      </c>
      <c r="Z109" s="61"/>
      <c r="AA109" s="61"/>
      <c r="AB109" s="61"/>
      <c r="AC109" s="61"/>
      <c r="AD109" s="61"/>
      <c r="AE109" s="61"/>
      <c r="AF109" s="6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33"/>
      <c r="AS109" s="34"/>
      <c r="AT109" s="34"/>
      <c r="AU109" s="34"/>
      <c r="AV109" s="34"/>
      <c r="AW109" s="34"/>
      <c r="AX109" s="22"/>
      <c r="AY109" s="34"/>
      <c r="AZ109" s="34"/>
      <c r="BA109" s="34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35"/>
    </row>
    <row r="110" spans="2:74">
      <c r="B110" s="3"/>
      <c r="C110" s="63">
        <f t="shared" si="9"/>
        <v>9.2000000000000054E-2</v>
      </c>
      <c r="D110" s="63"/>
      <c r="E110" s="63">
        <f t="shared" si="0"/>
        <v>0</v>
      </c>
      <c r="F110" s="63"/>
      <c r="G110" s="63">
        <f t="shared" si="1"/>
        <v>0</v>
      </c>
      <c r="H110" s="63"/>
      <c r="I110" s="63">
        <f t="shared" si="2"/>
        <v>0</v>
      </c>
      <c r="J110" s="63"/>
      <c r="K110" s="63">
        <f t="shared" si="3"/>
        <v>0</v>
      </c>
      <c r="L110" s="63"/>
      <c r="M110" s="72">
        <f t="shared" si="4"/>
        <v>9.2000000000000054E-2</v>
      </c>
      <c r="N110" s="72"/>
      <c r="O110" s="72"/>
      <c r="P110" s="72">
        <f t="shared" si="10"/>
        <v>1.1832</v>
      </c>
      <c r="Q110" s="72"/>
      <c r="R110" s="72"/>
      <c r="S110" s="65">
        <f t="shared" si="5"/>
        <v>3.983765055762083</v>
      </c>
      <c r="T110" s="65"/>
      <c r="U110" s="65"/>
      <c r="V110" s="54">
        <f t="shared" si="6"/>
        <v>2.5367290301155966E-4</v>
      </c>
      <c r="W110" s="55"/>
      <c r="X110" s="56"/>
      <c r="Y110" s="60">
        <f t="shared" si="8"/>
        <v>2.9136236292879421</v>
      </c>
      <c r="Z110" s="61"/>
      <c r="AA110" s="61"/>
      <c r="AB110" s="61"/>
      <c r="AC110" s="61"/>
      <c r="AD110" s="61"/>
      <c r="AE110" s="61"/>
      <c r="AF110" s="6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35"/>
    </row>
    <row r="111" spans="2:74">
      <c r="B111" s="3"/>
      <c r="C111" s="63">
        <f t="shared" si="9"/>
        <v>9.6000000000000058E-2</v>
      </c>
      <c r="D111" s="63"/>
      <c r="E111" s="63">
        <f t="shared" si="0"/>
        <v>0</v>
      </c>
      <c r="F111" s="63"/>
      <c r="G111" s="63">
        <f t="shared" si="1"/>
        <v>0</v>
      </c>
      <c r="H111" s="63"/>
      <c r="I111" s="63">
        <f t="shared" si="2"/>
        <v>0</v>
      </c>
      <c r="J111" s="63"/>
      <c r="K111" s="63">
        <f t="shared" si="3"/>
        <v>0</v>
      </c>
      <c r="L111" s="63"/>
      <c r="M111" s="72">
        <f t="shared" si="4"/>
        <v>9.6000000000000058E-2</v>
      </c>
      <c r="N111" s="72"/>
      <c r="O111" s="72"/>
      <c r="P111" s="72">
        <f t="shared" si="10"/>
        <v>1.1832</v>
      </c>
      <c r="Q111" s="72"/>
      <c r="R111" s="72"/>
      <c r="S111" s="65">
        <f t="shared" si="5"/>
        <v>4.0482765799256519</v>
      </c>
      <c r="T111" s="65"/>
      <c r="U111" s="65"/>
      <c r="V111" s="54">
        <f t="shared" si="6"/>
        <v>2.7621094921485509E-4</v>
      </c>
      <c r="W111" s="55"/>
      <c r="X111" s="56"/>
      <c r="Y111" s="60">
        <f t="shared" si="8"/>
        <v>2.8671934268416934</v>
      </c>
      <c r="Z111" s="61"/>
      <c r="AA111" s="61"/>
      <c r="AB111" s="61"/>
      <c r="AC111" s="61"/>
      <c r="AD111" s="61"/>
      <c r="AE111" s="61"/>
      <c r="AF111" s="6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35"/>
    </row>
    <row r="112" spans="2:74">
      <c r="B112" s="3"/>
      <c r="C112" s="63">
        <f t="shared" si="9"/>
        <v>0.10000000000000006</v>
      </c>
      <c r="D112" s="63"/>
      <c r="E112" s="63">
        <f t="shared" si="0"/>
        <v>0</v>
      </c>
      <c r="F112" s="63"/>
      <c r="G112" s="63">
        <f t="shared" si="1"/>
        <v>0</v>
      </c>
      <c r="H112" s="63"/>
      <c r="I112" s="63">
        <f t="shared" si="2"/>
        <v>0</v>
      </c>
      <c r="J112" s="63"/>
      <c r="K112" s="63">
        <f t="shared" si="3"/>
        <v>0</v>
      </c>
      <c r="L112" s="63"/>
      <c r="M112" s="72">
        <f t="shared" si="4"/>
        <v>0.10000000000000006</v>
      </c>
      <c r="N112" s="72"/>
      <c r="O112" s="72"/>
      <c r="P112" s="72">
        <f t="shared" si="10"/>
        <v>1.1832</v>
      </c>
      <c r="Q112" s="72"/>
      <c r="R112" s="72"/>
      <c r="S112" s="65">
        <f t="shared" si="5"/>
        <v>4.1127881040892209</v>
      </c>
      <c r="T112" s="65"/>
      <c r="U112" s="65"/>
      <c r="V112" s="54">
        <f t="shared" si="6"/>
        <v>2.9970806121403556E-4</v>
      </c>
      <c r="W112" s="55"/>
      <c r="X112" s="56"/>
      <c r="Y112" s="60">
        <f t="shared" si="8"/>
        <v>2.8222197949997279</v>
      </c>
      <c r="Z112" s="61"/>
      <c r="AA112" s="61"/>
      <c r="AB112" s="61"/>
      <c r="AC112" s="61"/>
      <c r="AD112" s="61"/>
      <c r="AE112" s="61"/>
      <c r="AF112" s="6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35"/>
    </row>
    <row r="113" spans="2:74">
      <c r="B113" s="3"/>
      <c r="C113" s="63">
        <f t="shared" si="9"/>
        <v>0.10400000000000006</v>
      </c>
      <c r="D113" s="63"/>
      <c r="E113" s="63">
        <f t="shared" si="0"/>
        <v>0</v>
      </c>
      <c r="F113" s="63"/>
      <c r="G113" s="63">
        <f t="shared" si="1"/>
        <v>0</v>
      </c>
      <c r="H113" s="63"/>
      <c r="I113" s="63">
        <f t="shared" si="2"/>
        <v>0</v>
      </c>
      <c r="J113" s="63"/>
      <c r="K113" s="63">
        <f t="shared" si="3"/>
        <v>0</v>
      </c>
      <c r="L113" s="63"/>
      <c r="M113" s="72">
        <f t="shared" si="4"/>
        <v>0.10400000000000006</v>
      </c>
      <c r="N113" s="72"/>
      <c r="O113" s="72"/>
      <c r="P113" s="72">
        <f t="shared" si="10"/>
        <v>1.1832</v>
      </c>
      <c r="Q113" s="72"/>
      <c r="R113" s="72"/>
      <c r="S113" s="65">
        <f t="shared" si="5"/>
        <v>4.177299628252789</v>
      </c>
      <c r="T113" s="65"/>
      <c r="U113" s="65"/>
      <c r="V113" s="54">
        <f t="shared" si="6"/>
        <v>3.2416423900910081E-4</v>
      </c>
      <c r="W113" s="55"/>
      <c r="X113" s="56"/>
      <c r="Y113" s="60">
        <f t="shared" si="8"/>
        <v>2.7786352507480685</v>
      </c>
      <c r="Z113" s="61"/>
      <c r="AA113" s="61"/>
      <c r="AB113" s="61"/>
      <c r="AC113" s="61"/>
      <c r="AD113" s="61"/>
      <c r="AE113" s="61"/>
      <c r="AF113" s="62"/>
      <c r="AL113" s="21"/>
      <c r="AM113" s="23"/>
      <c r="AN113" s="23"/>
      <c r="AO113" s="23"/>
      <c r="AP113" s="23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35"/>
    </row>
    <row r="114" spans="2:74">
      <c r="B114" s="3"/>
      <c r="C114" s="63">
        <f t="shared" si="9"/>
        <v>0.10800000000000007</v>
      </c>
      <c r="D114" s="63"/>
      <c r="E114" s="63">
        <f t="shared" si="0"/>
        <v>0</v>
      </c>
      <c r="F114" s="63"/>
      <c r="G114" s="63">
        <f t="shared" si="1"/>
        <v>0</v>
      </c>
      <c r="H114" s="63"/>
      <c r="I114" s="63">
        <f t="shared" si="2"/>
        <v>0</v>
      </c>
      <c r="J114" s="63"/>
      <c r="K114" s="63">
        <f t="shared" si="3"/>
        <v>0</v>
      </c>
      <c r="L114" s="63"/>
      <c r="M114" s="72">
        <f t="shared" si="4"/>
        <v>0.10800000000000007</v>
      </c>
      <c r="N114" s="72"/>
      <c r="O114" s="72"/>
      <c r="P114" s="72">
        <f t="shared" si="10"/>
        <v>1.1832</v>
      </c>
      <c r="Q114" s="72"/>
      <c r="R114" s="72"/>
      <c r="S114" s="65">
        <f t="shared" si="5"/>
        <v>4.241811152416358</v>
      </c>
      <c r="T114" s="65"/>
      <c r="U114" s="65"/>
      <c r="V114" s="54">
        <f t="shared" si="6"/>
        <v>3.4957948260005099E-4</v>
      </c>
      <c r="W114" s="55"/>
      <c r="X114" s="56"/>
      <c r="Y114" s="60">
        <f t="shared" si="8"/>
        <v>2.7363764163305424</v>
      </c>
      <c r="Z114" s="61"/>
      <c r="AA114" s="61"/>
      <c r="AB114" s="61"/>
      <c r="AC114" s="61"/>
      <c r="AD114" s="61"/>
      <c r="AE114" s="61"/>
      <c r="AF114" s="62"/>
      <c r="AL114" s="21"/>
      <c r="AM114" s="23"/>
      <c r="AN114" s="23"/>
      <c r="AO114" s="23"/>
      <c r="AP114" s="23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35"/>
    </row>
    <row r="115" spans="2:74">
      <c r="B115" s="3"/>
      <c r="C115" s="63">
        <f t="shared" si="9"/>
        <v>0.11200000000000007</v>
      </c>
      <c r="D115" s="63"/>
      <c r="E115" s="63">
        <f t="shared" si="0"/>
        <v>0</v>
      </c>
      <c r="F115" s="63"/>
      <c r="G115" s="63">
        <f t="shared" si="1"/>
        <v>0</v>
      </c>
      <c r="H115" s="63"/>
      <c r="I115" s="63">
        <f t="shared" si="2"/>
        <v>0</v>
      </c>
      <c r="J115" s="63"/>
      <c r="K115" s="63">
        <f t="shared" si="3"/>
        <v>0</v>
      </c>
      <c r="L115" s="63"/>
      <c r="M115" s="72">
        <f t="shared" si="4"/>
        <v>0.11200000000000007</v>
      </c>
      <c r="N115" s="72"/>
      <c r="O115" s="72"/>
      <c r="P115" s="72">
        <f t="shared" si="10"/>
        <v>1.1832</v>
      </c>
      <c r="Q115" s="72"/>
      <c r="R115" s="72"/>
      <c r="S115" s="65">
        <f t="shared" si="5"/>
        <v>4.306322676579927</v>
      </c>
      <c r="T115" s="65"/>
      <c r="U115" s="65"/>
      <c r="V115" s="54">
        <f t="shared" si="6"/>
        <v>3.7595379198688623E-4</v>
      </c>
      <c r="W115" s="55"/>
      <c r="X115" s="56"/>
      <c r="Y115" s="60">
        <f t="shared" si="8"/>
        <v>2.69538371175158</v>
      </c>
      <c r="Z115" s="61"/>
      <c r="AA115" s="61"/>
      <c r="AB115" s="61"/>
      <c r="AC115" s="61"/>
      <c r="AD115" s="61"/>
      <c r="AE115" s="61"/>
      <c r="AF115" s="62"/>
      <c r="AH115" s="23"/>
      <c r="AI115" s="23"/>
      <c r="AJ115" s="21"/>
      <c r="AK115" s="21"/>
      <c r="AL115" s="21"/>
      <c r="AM115" s="23"/>
      <c r="AN115" s="23"/>
      <c r="AO115" s="23"/>
      <c r="AP115" s="23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35"/>
    </row>
    <row r="116" spans="2:74">
      <c r="B116" s="3"/>
      <c r="C116" s="63">
        <f t="shared" si="9"/>
        <v>0.11600000000000008</v>
      </c>
      <c r="D116" s="63"/>
      <c r="E116" s="63">
        <f t="shared" si="0"/>
        <v>0</v>
      </c>
      <c r="F116" s="63"/>
      <c r="G116" s="63">
        <f t="shared" si="1"/>
        <v>0</v>
      </c>
      <c r="H116" s="63"/>
      <c r="I116" s="63">
        <f t="shared" si="2"/>
        <v>0</v>
      </c>
      <c r="J116" s="63"/>
      <c r="K116" s="63">
        <f t="shared" si="3"/>
        <v>0</v>
      </c>
      <c r="L116" s="63"/>
      <c r="M116" s="72">
        <f t="shared" si="4"/>
        <v>0.11600000000000008</v>
      </c>
      <c r="N116" s="72"/>
      <c r="O116" s="72"/>
      <c r="P116" s="72">
        <f t="shared" si="10"/>
        <v>1.1832</v>
      </c>
      <c r="Q116" s="72"/>
      <c r="R116" s="72"/>
      <c r="S116" s="65">
        <f t="shared" si="5"/>
        <v>4.3708342007434959</v>
      </c>
      <c r="T116" s="65"/>
      <c r="U116" s="65"/>
      <c r="V116" s="54">
        <f t="shared" si="6"/>
        <v>4.0328716716960629E-4</v>
      </c>
      <c r="W116" s="55"/>
      <c r="X116" s="56"/>
      <c r="Y116" s="60">
        <f t="shared" si="8"/>
        <v>2.655601074510118</v>
      </c>
      <c r="Z116" s="61"/>
      <c r="AA116" s="61"/>
      <c r="AB116" s="61"/>
      <c r="AC116" s="61"/>
      <c r="AD116" s="61"/>
      <c r="AE116" s="61"/>
      <c r="AF116" s="62"/>
      <c r="AH116" s="23"/>
      <c r="AI116" s="23"/>
      <c r="AJ116" s="21"/>
      <c r="AK116" s="21"/>
      <c r="AL116" s="21"/>
      <c r="AM116" s="23"/>
      <c r="AN116" s="23"/>
      <c r="AO116" s="23"/>
      <c r="AP116" s="23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35"/>
    </row>
    <row r="117" spans="2:74">
      <c r="B117" s="3"/>
      <c r="C117" s="63">
        <f t="shared" si="9"/>
        <v>0.12000000000000008</v>
      </c>
      <c r="D117" s="63"/>
      <c r="E117" s="63">
        <f t="shared" si="0"/>
        <v>0</v>
      </c>
      <c r="F117" s="63"/>
      <c r="G117" s="63">
        <f t="shared" si="1"/>
        <v>0</v>
      </c>
      <c r="H117" s="63"/>
      <c r="I117" s="63">
        <f t="shared" si="2"/>
        <v>0</v>
      </c>
      <c r="J117" s="63"/>
      <c r="K117" s="63">
        <f t="shared" si="3"/>
        <v>0</v>
      </c>
      <c r="L117" s="63"/>
      <c r="M117" s="72">
        <f t="shared" si="4"/>
        <v>0.12000000000000008</v>
      </c>
      <c r="N117" s="72"/>
      <c r="O117" s="72"/>
      <c r="P117" s="72">
        <f t="shared" si="10"/>
        <v>1.1832</v>
      </c>
      <c r="Q117" s="72"/>
      <c r="R117" s="72"/>
      <c r="S117" s="65">
        <f t="shared" si="5"/>
        <v>4.435345724907064</v>
      </c>
      <c r="T117" s="65"/>
      <c r="U117" s="65"/>
      <c r="V117" s="54">
        <f t="shared" si="6"/>
        <v>4.3157960814821117E-4</v>
      </c>
      <c r="W117" s="55"/>
      <c r="X117" s="56"/>
      <c r="Y117" s="60">
        <f t="shared" si="8"/>
        <v>2.6169757037921126</v>
      </c>
      <c r="Z117" s="61"/>
      <c r="AA117" s="61"/>
      <c r="AB117" s="61"/>
      <c r="AC117" s="61"/>
      <c r="AD117" s="61"/>
      <c r="AE117" s="61"/>
      <c r="AF117" s="62"/>
      <c r="AH117" s="23"/>
      <c r="AI117" s="23"/>
      <c r="AJ117" s="21"/>
      <c r="AK117" s="21"/>
      <c r="AL117" s="21"/>
      <c r="AM117" s="23"/>
      <c r="AN117" s="23"/>
      <c r="AO117" s="23"/>
      <c r="AP117" s="23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35"/>
    </row>
    <row r="118" spans="2:74">
      <c r="B118" s="3"/>
      <c r="C118" s="63">
        <f t="shared" si="9"/>
        <v>0.12400000000000008</v>
      </c>
      <c r="D118" s="63"/>
      <c r="E118" s="63">
        <f t="shared" si="0"/>
        <v>0</v>
      </c>
      <c r="F118" s="63"/>
      <c r="G118" s="63">
        <f t="shared" si="1"/>
        <v>0</v>
      </c>
      <c r="H118" s="63"/>
      <c r="I118" s="63">
        <f t="shared" si="2"/>
        <v>0</v>
      </c>
      <c r="J118" s="63"/>
      <c r="K118" s="63">
        <f t="shared" si="3"/>
        <v>0</v>
      </c>
      <c r="L118" s="63"/>
      <c r="M118" s="72">
        <f t="shared" si="4"/>
        <v>0.12400000000000008</v>
      </c>
      <c r="N118" s="72"/>
      <c r="O118" s="72"/>
      <c r="P118" s="72">
        <f t="shared" si="10"/>
        <v>1.1832</v>
      </c>
      <c r="Q118" s="72"/>
      <c r="R118" s="72"/>
      <c r="S118" s="65">
        <f t="shared" si="5"/>
        <v>4.499857249070633</v>
      </c>
      <c r="T118" s="65"/>
      <c r="U118" s="65"/>
      <c r="V118" s="54">
        <f t="shared" si="6"/>
        <v>4.60831114922701E-4</v>
      </c>
      <c r="W118" s="55"/>
      <c r="X118" s="56"/>
      <c r="Y118" s="60">
        <f t="shared" si="8"/>
        <v>2.5794578266671158</v>
      </c>
      <c r="Z118" s="61"/>
      <c r="AA118" s="61"/>
      <c r="AB118" s="61"/>
      <c r="AC118" s="61"/>
      <c r="AD118" s="61"/>
      <c r="AE118" s="61"/>
      <c r="AF118" s="62"/>
      <c r="AH118" s="44"/>
      <c r="AI118" s="44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35"/>
    </row>
    <row r="119" spans="2:74">
      <c r="B119" s="3"/>
      <c r="C119" s="63">
        <f t="shared" si="9"/>
        <v>0.12800000000000009</v>
      </c>
      <c r="D119" s="63"/>
      <c r="E119" s="63">
        <f t="shared" si="0"/>
        <v>0</v>
      </c>
      <c r="F119" s="63"/>
      <c r="G119" s="63">
        <f t="shared" si="1"/>
        <v>0</v>
      </c>
      <c r="H119" s="63"/>
      <c r="I119" s="63">
        <f t="shared" si="2"/>
        <v>0</v>
      </c>
      <c r="J119" s="63"/>
      <c r="K119" s="63">
        <f t="shared" si="3"/>
        <v>0</v>
      </c>
      <c r="L119" s="63"/>
      <c r="M119" s="72">
        <f t="shared" si="4"/>
        <v>0.12800000000000009</v>
      </c>
      <c r="N119" s="72"/>
      <c r="O119" s="72"/>
      <c r="P119" s="72">
        <f t="shared" si="10"/>
        <v>1.1832</v>
      </c>
      <c r="Q119" s="72"/>
      <c r="R119" s="72"/>
      <c r="S119" s="65">
        <f t="shared" si="5"/>
        <v>4.564368773234202</v>
      </c>
      <c r="T119" s="65"/>
      <c r="U119" s="65"/>
      <c r="V119" s="54">
        <f t="shared" si="6"/>
        <v>4.9104168749307593E-4</v>
      </c>
      <c r="W119" s="55"/>
      <c r="X119" s="56"/>
      <c r="Y119" s="60">
        <f t="shared" si="8"/>
        <v>2.5430004841119409</v>
      </c>
      <c r="Z119" s="61"/>
      <c r="AA119" s="61"/>
      <c r="AB119" s="61"/>
      <c r="AC119" s="61"/>
      <c r="AD119" s="61"/>
      <c r="AE119" s="61"/>
      <c r="AF119" s="62"/>
      <c r="AH119" s="21"/>
      <c r="AI119" s="21"/>
      <c r="AJ119" s="21"/>
      <c r="AK119" s="21"/>
      <c r="AL119" s="21"/>
      <c r="AM119" s="25"/>
      <c r="AN119" s="25"/>
      <c r="AO119" s="25"/>
      <c r="AP119" s="25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35"/>
    </row>
    <row r="120" spans="2:74">
      <c r="B120" s="3"/>
      <c r="C120" s="63">
        <f t="shared" si="9"/>
        <v>0.13200000000000009</v>
      </c>
      <c r="D120" s="63"/>
      <c r="E120" s="63">
        <f t="shared" si="0"/>
        <v>0</v>
      </c>
      <c r="F120" s="63"/>
      <c r="G120" s="63">
        <f t="shared" si="1"/>
        <v>0</v>
      </c>
      <c r="H120" s="63"/>
      <c r="I120" s="63">
        <f t="shared" si="2"/>
        <v>0</v>
      </c>
      <c r="J120" s="63"/>
      <c r="K120" s="63">
        <f t="shared" si="3"/>
        <v>0</v>
      </c>
      <c r="L120" s="63"/>
      <c r="M120" s="72">
        <f t="shared" si="4"/>
        <v>0.13200000000000009</v>
      </c>
      <c r="N120" s="72"/>
      <c r="O120" s="72"/>
      <c r="P120" s="72">
        <f t="shared" si="10"/>
        <v>1.1832</v>
      </c>
      <c r="Q120" s="72"/>
      <c r="R120" s="72"/>
      <c r="S120" s="65">
        <f t="shared" si="5"/>
        <v>4.628880297397771</v>
      </c>
      <c r="T120" s="65"/>
      <c r="U120" s="65"/>
      <c r="V120" s="54">
        <f t="shared" si="6"/>
        <v>5.2221132585933557E-4</v>
      </c>
      <c r="W120" s="55"/>
      <c r="X120" s="56"/>
      <c r="Y120" s="60">
        <f t="shared" si="8"/>
        <v>2.5075593349271195</v>
      </c>
      <c r="Z120" s="61"/>
      <c r="AA120" s="61"/>
      <c r="AB120" s="61"/>
      <c r="AC120" s="61"/>
      <c r="AD120" s="61"/>
      <c r="AE120" s="61"/>
      <c r="AF120" s="62"/>
      <c r="AH120" s="21"/>
      <c r="AI120" s="21"/>
      <c r="AJ120" s="21"/>
      <c r="AK120" s="21"/>
      <c r="AL120" s="21"/>
      <c r="AM120" s="25"/>
      <c r="AN120" s="25"/>
      <c r="AO120" s="25"/>
      <c r="AP120" s="25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35"/>
    </row>
    <row r="121" spans="2:74">
      <c r="B121" s="3"/>
      <c r="C121" s="63">
        <f t="shared" si="9"/>
        <v>0.13600000000000009</v>
      </c>
      <c r="D121" s="63"/>
      <c r="E121" s="63">
        <f t="shared" si="0"/>
        <v>0</v>
      </c>
      <c r="F121" s="63"/>
      <c r="G121" s="63">
        <f t="shared" si="1"/>
        <v>0</v>
      </c>
      <c r="H121" s="63"/>
      <c r="I121" s="63">
        <f t="shared" si="2"/>
        <v>0</v>
      </c>
      <c r="J121" s="63"/>
      <c r="K121" s="63">
        <f t="shared" si="3"/>
        <v>0</v>
      </c>
      <c r="L121" s="63"/>
      <c r="M121" s="72">
        <f t="shared" si="4"/>
        <v>0.13600000000000009</v>
      </c>
      <c r="N121" s="72"/>
      <c r="O121" s="72"/>
      <c r="P121" s="72">
        <f t="shared" si="10"/>
        <v>1.1832</v>
      </c>
      <c r="Q121" s="72"/>
      <c r="R121" s="72"/>
      <c r="S121" s="65">
        <f t="shared" si="5"/>
        <v>4.6933918215613399</v>
      </c>
      <c r="T121" s="65"/>
      <c r="U121" s="65"/>
      <c r="V121" s="54">
        <f t="shared" si="6"/>
        <v>5.5434003002148016E-4</v>
      </c>
      <c r="W121" s="55"/>
      <c r="X121" s="56"/>
      <c r="Y121" s="60">
        <f t="shared" si="8"/>
        <v>2.4730924758245867</v>
      </c>
      <c r="Z121" s="61"/>
      <c r="AA121" s="61"/>
      <c r="AB121" s="61"/>
      <c r="AC121" s="61"/>
      <c r="AD121" s="61"/>
      <c r="AE121" s="61"/>
      <c r="AF121" s="62"/>
      <c r="AH121" s="21"/>
      <c r="AI121" s="21"/>
      <c r="AJ121" s="21"/>
      <c r="AK121" s="21"/>
      <c r="AL121" s="21"/>
      <c r="AM121" s="25"/>
      <c r="AN121" s="25"/>
      <c r="AO121" s="25"/>
      <c r="AP121" s="25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35"/>
    </row>
    <row r="122" spans="2:74">
      <c r="B122" s="3"/>
      <c r="C122" s="63">
        <f t="shared" si="9"/>
        <v>0.1400000000000001</v>
      </c>
      <c r="D122" s="63"/>
      <c r="E122" s="63">
        <f t="shared" si="0"/>
        <v>0</v>
      </c>
      <c r="F122" s="63"/>
      <c r="G122" s="63">
        <f t="shared" si="1"/>
        <v>0</v>
      </c>
      <c r="H122" s="63"/>
      <c r="I122" s="63">
        <f t="shared" si="2"/>
        <v>0</v>
      </c>
      <c r="J122" s="63"/>
      <c r="K122" s="63">
        <f t="shared" si="3"/>
        <v>0</v>
      </c>
      <c r="L122" s="63"/>
      <c r="M122" s="72">
        <f t="shared" si="4"/>
        <v>0.1400000000000001</v>
      </c>
      <c r="N122" s="72"/>
      <c r="O122" s="72"/>
      <c r="P122" s="72">
        <f t="shared" si="10"/>
        <v>1.1832</v>
      </c>
      <c r="Q122" s="72"/>
      <c r="R122" s="72"/>
      <c r="S122" s="65">
        <f t="shared" si="5"/>
        <v>4.7579033457249089</v>
      </c>
      <c r="T122" s="65"/>
      <c r="U122" s="65"/>
      <c r="V122" s="54">
        <f t="shared" si="6"/>
        <v>5.8742779997950968E-4</v>
      </c>
      <c r="W122" s="55"/>
      <c r="X122" s="56"/>
      <c r="Y122" s="60">
        <f t="shared" si="8"/>
        <v>2.4395602761517514</v>
      </c>
      <c r="Z122" s="61"/>
      <c r="AA122" s="61"/>
      <c r="AB122" s="61"/>
      <c r="AC122" s="61"/>
      <c r="AD122" s="61"/>
      <c r="AE122" s="61"/>
      <c r="AF122" s="62"/>
      <c r="AH122" s="21"/>
      <c r="AI122" s="21"/>
      <c r="AJ122" s="21"/>
      <c r="AK122" s="21"/>
      <c r="AL122" s="21"/>
      <c r="AM122" s="25"/>
      <c r="AN122" s="25"/>
      <c r="AO122" s="25"/>
      <c r="AP122" s="25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35"/>
    </row>
    <row r="123" spans="2:74">
      <c r="B123" s="3"/>
      <c r="C123" s="63">
        <f t="shared" si="9"/>
        <v>0.1440000000000001</v>
      </c>
      <c r="D123" s="63"/>
      <c r="E123" s="63">
        <f t="shared" si="0"/>
        <v>0</v>
      </c>
      <c r="F123" s="63"/>
      <c r="G123" s="63">
        <f t="shared" si="1"/>
        <v>0</v>
      </c>
      <c r="H123" s="63"/>
      <c r="I123" s="63">
        <f t="shared" si="2"/>
        <v>0</v>
      </c>
      <c r="J123" s="63"/>
      <c r="K123" s="63">
        <f t="shared" si="3"/>
        <v>0</v>
      </c>
      <c r="L123" s="63"/>
      <c r="M123" s="72">
        <f t="shared" si="4"/>
        <v>0.1440000000000001</v>
      </c>
      <c r="N123" s="72"/>
      <c r="O123" s="72"/>
      <c r="P123" s="72">
        <f t="shared" si="10"/>
        <v>1.1832</v>
      </c>
      <c r="Q123" s="72"/>
      <c r="R123" s="72"/>
      <c r="S123" s="65">
        <f t="shared" si="5"/>
        <v>4.8224148698884779</v>
      </c>
      <c r="T123" s="65"/>
      <c r="U123" s="65"/>
      <c r="V123" s="54">
        <f t="shared" si="6"/>
        <v>6.2147463573342424E-4</v>
      </c>
      <c r="W123" s="55"/>
      <c r="X123" s="56"/>
      <c r="Y123" s="60">
        <f t="shared" si="8"/>
        <v>2.4069252258813698</v>
      </c>
      <c r="Z123" s="61"/>
      <c r="AA123" s="61"/>
      <c r="AB123" s="61"/>
      <c r="AC123" s="61"/>
      <c r="AD123" s="61"/>
      <c r="AE123" s="61"/>
      <c r="AF123" s="62"/>
      <c r="AH123" s="21"/>
      <c r="AI123" s="21"/>
      <c r="AJ123" s="21"/>
      <c r="AK123" s="21"/>
      <c r="AL123" s="21"/>
      <c r="AM123" s="25"/>
      <c r="AN123" s="25"/>
      <c r="AO123" s="25"/>
      <c r="AP123" s="25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35"/>
    </row>
    <row r="124" spans="2:74">
      <c r="B124" s="3"/>
      <c r="C124" s="63">
        <f t="shared" si="9"/>
        <v>0.1480000000000001</v>
      </c>
      <c r="D124" s="63"/>
      <c r="E124" s="63">
        <f t="shared" si="0"/>
        <v>0</v>
      </c>
      <c r="F124" s="63"/>
      <c r="G124" s="63">
        <f t="shared" si="1"/>
        <v>0</v>
      </c>
      <c r="H124" s="63"/>
      <c r="I124" s="63">
        <f t="shared" si="2"/>
        <v>0</v>
      </c>
      <c r="J124" s="63"/>
      <c r="K124" s="63">
        <f t="shared" si="3"/>
        <v>0</v>
      </c>
      <c r="L124" s="63"/>
      <c r="M124" s="72">
        <f t="shared" si="4"/>
        <v>0.1480000000000001</v>
      </c>
      <c r="N124" s="72"/>
      <c r="O124" s="72"/>
      <c r="P124" s="72">
        <f t="shared" si="10"/>
        <v>1.1832</v>
      </c>
      <c r="Q124" s="72"/>
      <c r="R124" s="72"/>
      <c r="S124" s="65">
        <f t="shared" si="5"/>
        <v>4.8869263940520469</v>
      </c>
      <c r="T124" s="65"/>
      <c r="U124" s="65"/>
      <c r="V124" s="54">
        <f t="shared" si="6"/>
        <v>6.5648053728322353E-4</v>
      </c>
      <c r="W124" s="55"/>
      <c r="X124" s="56"/>
      <c r="Y124" s="60">
        <f t="shared" si="8"/>
        <v>2.3751517956413859</v>
      </c>
      <c r="Z124" s="61"/>
      <c r="AA124" s="61"/>
      <c r="AB124" s="61"/>
      <c r="AC124" s="61"/>
      <c r="AD124" s="61"/>
      <c r="AE124" s="61"/>
      <c r="AF124" s="62"/>
      <c r="AH124" s="21"/>
      <c r="AI124" s="21"/>
      <c r="AJ124" s="21"/>
      <c r="AK124" s="21"/>
      <c r="AL124" s="21"/>
      <c r="AM124" s="25"/>
      <c r="AN124" s="25"/>
      <c r="AO124" s="25"/>
      <c r="AP124" s="25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35"/>
    </row>
    <row r="125" spans="2:74">
      <c r="B125" s="3"/>
      <c r="C125" s="63">
        <f t="shared" si="9"/>
        <v>0.15200000000000011</v>
      </c>
      <c r="D125" s="63"/>
      <c r="E125" s="63">
        <f t="shared" si="0"/>
        <v>0</v>
      </c>
      <c r="F125" s="63"/>
      <c r="G125" s="63">
        <f t="shared" si="1"/>
        <v>0</v>
      </c>
      <c r="H125" s="63"/>
      <c r="I125" s="63">
        <f t="shared" si="2"/>
        <v>0</v>
      </c>
      <c r="J125" s="63"/>
      <c r="K125" s="63">
        <f t="shared" si="3"/>
        <v>0</v>
      </c>
      <c r="L125" s="63"/>
      <c r="M125" s="72">
        <f t="shared" si="4"/>
        <v>0.15200000000000011</v>
      </c>
      <c r="N125" s="72"/>
      <c r="O125" s="72"/>
      <c r="P125" s="72">
        <f t="shared" si="10"/>
        <v>1.1832</v>
      </c>
      <c r="Q125" s="72"/>
      <c r="R125" s="72"/>
      <c r="S125" s="65">
        <f t="shared" si="5"/>
        <v>4.9514379182156159</v>
      </c>
      <c r="T125" s="65"/>
      <c r="U125" s="65"/>
      <c r="V125" s="54">
        <f t="shared" si="6"/>
        <v>6.9244550462890786E-4</v>
      </c>
      <c r="W125" s="55"/>
      <c r="X125" s="56"/>
      <c r="Y125" s="60">
        <f t="shared" si="8"/>
        <v>2.3442063076866702</v>
      </c>
      <c r="Z125" s="61"/>
      <c r="AA125" s="61"/>
      <c r="AB125" s="61"/>
      <c r="AC125" s="61"/>
      <c r="AD125" s="61"/>
      <c r="AE125" s="61"/>
      <c r="AF125" s="62"/>
      <c r="AH125" s="21"/>
      <c r="AI125" s="21"/>
      <c r="AJ125" s="21"/>
      <c r="AK125" s="21"/>
      <c r="AL125" s="21"/>
      <c r="AM125" s="25"/>
      <c r="AN125" s="25"/>
      <c r="AO125" s="25"/>
      <c r="AP125" s="25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35"/>
    </row>
    <row r="126" spans="2:74">
      <c r="B126" s="3"/>
      <c r="C126" s="63">
        <f t="shared" si="9"/>
        <v>0.15600000000000011</v>
      </c>
      <c r="D126" s="63"/>
      <c r="E126" s="63">
        <f t="shared" si="0"/>
        <v>0</v>
      </c>
      <c r="F126" s="63"/>
      <c r="G126" s="63">
        <f t="shared" si="1"/>
        <v>0</v>
      </c>
      <c r="H126" s="63"/>
      <c r="I126" s="63">
        <f t="shared" si="2"/>
        <v>0</v>
      </c>
      <c r="J126" s="63"/>
      <c r="K126" s="63">
        <f t="shared" si="3"/>
        <v>0</v>
      </c>
      <c r="L126" s="63"/>
      <c r="M126" s="72">
        <f t="shared" si="4"/>
        <v>0.15600000000000011</v>
      </c>
      <c r="N126" s="72"/>
      <c r="O126" s="72"/>
      <c r="P126" s="72">
        <f t="shared" si="10"/>
        <v>1.1832</v>
      </c>
      <c r="Q126" s="72"/>
      <c r="R126" s="72"/>
      <c r="S126" s="65">
        <f t="shared" si="5"/>
        <v>5.0159494423791839</v>
      </c>
      <c r="T126" s="65"/>
      <c r="U126" s="65"/>
      <c r="V126" s="54">
        <f t="shared" si="6"/>
        <v>7.2936953777047702E-4</v>
      </c>
      <c r="W126" s="55"/>
      <c r="X126" s="56"/>
      <c r="Y126" s="60">
        <f t="shared" si="8"/>
        <v>2.3140568168275704</v>
      </c>
      <c r="Z126" s="61"/>
      <c r="AA126" s="61"/>
      <c r="AB126" s="61"/>
      <c r="AC126" s="61"/>
      <c r="AD126" s="61"/>
      <c r="AE126" s="61"/>
      <c r="AF126" s="62"/>
      <c r="AH126" s="21"/>
      <c r="AI126" s="21"/>
      <c r="AJ126" s="21"/>
      <c r="AK126" s="21"/>
      <c r="AL126" s="21"/>
      <c r="AM126" s="25"/>
      <c r="AN126" s="25"/>
      <c r="AO126" s="25"/>
      <c r="AP126" s="25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35"/>
    </row>
    <row r="127" spans="2:74">
      <c r="B127" s="3"/>
      <c r="C127" s="63">
        <f t="shared" si="9"/>
        <v>0.16000000000000011</v>
      </c>
      <c r="D127" s="63"/>
      <c r="E127" s="63">
        <f t="shared" si="0"/>
        <v>0</v>
      </c>
      <c r="F127" s="63"/>
      <c r="G127" s="63">
        <f t="shared" si="1"/>
        <v>0</v>
      </c>
      <c r="H127" s="63"/>
      <c r="I127" s="63">
        <f t="shared" si="2"/>
        <v>0</v>
      </c>
      <c r="J127" s="63"/>
      <c r="K127" s="63">
        <f t="shared" si="3"/>
        <v>0</v>
      </c>
      <c r="L127" s="63"/>
      <c r="M127" s="72">
        <f t="shared" si="4"/>
        <v>0.16000000000000011</v>
      </c>
      <c r="N127" s="72"/>
      <c r="O127" s="72"/>
      <c r="P127" s="72">
        <f t="shared" si="10"/>
        <v>1.1832</v>
      </c>
      <c r="Q127" s="72"/>
      <c r="R127" s="72"/>
      <c r="S127" s="65">
        <f t="shared" si="5"/>
        <v>5.0804609665427529</v>
      </c>
      <c r="T127" s="65"/>
      <c r="U127" s="65"/>
      <c r="V127" s="54">
        <f t="shared" si="6"/>
        <v>7.6725263670793112E-4</v>
      </c>
      <c r="W127" s="55"/>
      <c r="X127" s="56"/>
      <c r="Y127" s="60">
        <f t="shared" si="8"/>
        <v>2.2846730004302502</v>
      </c>
      <c r="Z127" s="61"/>
      <c r="AA127" s="61"/>
      <c r="AB127" s="61"/>
      <c r="AC127" s="61"/>
      <c r="AD127" s="61"/>
      <c r="AE127" s="61"/>
      <c r="AF127" s="62"/>
      <c r="AH127" s="21"/>
      <c r="AI127" s="21"/>
      <c r="AJ127" s="21"/>
      <c r="AK127" s="21"/>
      <c r="AL127" s="21"/>
      <c r="AM127" s="25"/>
      <c r="AN127" s="25"/>
      <c r="AO127" s="25"/>
      <c r="AP127" s="25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35"/>
    </row>
    <row r="128" spans="2:74">
      <c r="B128" s="3"/>
      <c r="C128" s="63">
        <f t="shared" si="9"/>
        <v>0.16400000000000012</v>
      </c>
      <c r="D128" s="63"/>
      <c r="E128" s="63">
        <f t="shared" si="0"/>
        <v>0</v>
      </c>
      <c r="F128" s="63"/>
      <c r="G128" s="63">
        <f t="shared" si="1"/>
        <v>0</v>
      </c>
      <c r="H128" s="63"/>
      <c r="I128" s="63">
        <f t="shared" si="2"/>
        <v>0</v>
      </c>
      <c r="J128" s="63"/>
      <c r="K128" s="63">
        <f t="shared" si="3"/>
        <v>0</v>
      </c>
      <c r="L128" s="63"/>
      <c r="M128" s="72">
        <f t="shared" si="4"/>
        <v>0.16400000000000012</v>
      </c>
      <c r="N128" s="72"/>
      <c r="O128" s="72"/>
      <c r="P128" s="72">
        <f t="shared" si="10"/>
        <v>1.1832</v>
      </c>
      <c r="Q128" s="72"/>
      <c r="R128" s="72"/>
      <c r="S128" s="65">
        <f t="shared" si="5"/>
        <v>5.1449724907063219</v>
      </c>
      <c r="T128" s="65"/>
      <c r="U128" s="65"/>
      <c r="V128" s="54">
        <f t="shared" si="6"/>
        <v>8.0609480144127027E-4</v>
      </c>
      <c r="W128" s="55"/>
      <c r="X128" s="56"/>
      <c r="Y128" s="60">
        <f t="shared" si="8"/>
        <v>2.2560260566925829</v>
      </c>
      <c r="Z128" s="61"/>
      <c r="AA128" s="61"/>
      <c r="AB128" s="61"/>
      <c r="AC128" s="61"/>
      <c r="AD128" s="61"/>
      <c r="AE128" s="61"/>
      <c r="AF128" s="62"/>
      <c r="AH128" s="21"/>
      <c r="AI128" s="21"/>
      <c r="AJ128" s="21"/>
      <c r="AK128" s="21"/>
      <c r="AL128" s="21"/>
      <c r="AM128" s="25"/>
      <c r="AN128" s="25"/>
      <c r="AO128" s="25"/>
      <c r="AP128" s="25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35"/>
    </row>
    <row r="129" spans="2:74">
      <c r="B129" s="3"/>
      <c r="C129" s="63">
        <f t="shared" si="9"/>
        <v>0.16800000000000012</v>
      </c>
      <c r="D129" s="63"/>
      <c r="E129" s="63">
        <f t="shared" si="0"/>
        <v>0</v>
      </c>
      <c r="F129" s="63"/>
      <c r="G129" s="63">
        <f t="shared" si="1"/>
        <v>0</v>
      </c>
      <c r="H129" s="63"/>
      <c r="I129" s="63">
        <f t="shared" si="2"/>
        <v>0</v>
      </c>
      <c r="J129" s="63"/>
      <c r="K129" s="63">
        <f t="shared" si="3"/>
        <v>0</v>
      </c>
      <c r="L129" s="63"/>
      <c r="M129" s="72">
        <f t="shared" si="4"/>
        <v>0.16800000000000012</v>
      </c>
      <c r="N129" s="72"/>
      <c r="O129" s="72"/>
      <c r="P129" s="72">
        <f t="shared" si="10"/>
        <v>1.1832</v>
      </c>
      <c r="Q129" s="72"/>
      <c r="R129" s="72"/>
      <c r="S129" s="65">
        <f t="shared" si="5"/>
        <v>5.20948401486989</v>
      </c>
      <c r="T129" s="65"/>
      <c r="U129" s="65"/>
      <c r="V129" s="54">
        <f t="shared" si="6"/>
        <v>8.4589603197049402E-4</v>
      </c>
      <c r="W129" s="55"/>
      <c r="X129" s="56"/>
      <c r="Y129" s="60">
        <f t="shared" si="8"/>
        <v>2.2280886104782294</v>
      </c>
      <c r="Z129" s="61"/>
      <c r="AA129" s="61"/>
      <c r="AB129" s="61"/>
      <c r="AC129" s="61"/>
      <c r="AD129" s="61"/>
      <c r="AE129" s="61"/>
      <c r="AF129" s="62"/>
      <c r="AH129" s="21"/>
      <c r="AI129" s="21"/>
      <c r="AJ129" s="21"/>
      <c r="AK129" s="21"/>
      <c r="AL129" s="21"/>
      <c r="AM129" s="25"/>
      <c r="AN129" s="25"/>
      <c r="AO129" s="25"/>
      <c r="AP129" s="25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35"/>
    </row>
    <row r="130" spans="2:74">
      <c r="B130" s="3"/>
      <c r="C130" s="63">
        <f t="shared" si="9"/>
        <v>0.17200000000000013</v>
      </c>
      <c r="D130" s="63"/>
      <c r="E130" s="63">
        <f t="shared" si="0"/>
        <v>0</v>
      </c>
      <c r="F130" s="63"/>
      <c r="G130" s="63">
        <f t="shared" si="1"/>
        <v>0</v>
      </c>
      <c r="H130" s="63"/>
      <c r="I130" s="63">
        <f t="shared" si="2"/>
        <v>0</v>
      </c>
      <c r="J130" s="63"/>
      <c r="K130" s="63">
        <f t="shared" si="3"/>
        <v>0</v>
      </c>
      <c r="L130" s="63"/>
      <c r="M130" s="72">
        <f t="shared" si="4"/>
        <v>0.17200000000000013</v>
      </c>
      <c r="N130" s="72"/>
      <c r="O130" s="72"/>
      <c r="P130" s="72">
        <f t="shared" si="10"/>
        <v>1.1832</v>
      </c>
      <c r="Q130" s="72"/>
      <c r="R130" s="72"/>
      <c r="S130" s="65">
        <f t="shared" si="5"/>
        <v>5.273995539033459</v>
      </c>
      <c r="T130" s="65"/>
      <c r="U130" s="65"/>
      <c r="V130" s="54">
        <f t="shared" si="6"/>
        <v>8.8665632829560282E-4</v>
      </c>
      <c r="W130" s="55"/>
      <c r="X130" s="56"/>
      <c r="Y130" s="60">
        <f t="shared" si="8"/>
        <v>2.2008346260617424</v>
      </c>
      <c r="Z130" s="61"/>
      <c r="AA130" s="61"/>
      <c r="AB130" s="61"/>
      <c r="AC130" s="61"/>
      <c r="AD130" s="61"/>
      <c r="AE130" s="61"/>
      <c r="AF130" s="62"/>
      <c r="AH130" s="21"/>
      <c r="AI130" s="21"/>
      <c r="AJ130" s="21"/>
      <c r="AK130" s="21"/>
      <c r="AL130" s="21"/>
      <c r="AM130" s="25"/>
      <c r="AN130" s="25"/>
      <c r="AO130" s="25"/>
      <c r="AP130" s="25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35"/>
    </row>
    <row r="131" spans="2:74">
      <c r="B131" s="3"/>
      <c r="C131" s="63">
        <f t="shared" si="9"/>
        <v>0.17600000000000013</v>
      </c>
      <c r="D131" s="63"/>
      <c r="E131" s="63">
        <f t="shared" si="0"/>
        <v>0</v>
      </c>
      <c r="F131" s="63"/>
      <c r="G131" s="63">
        <f t="shared" si="1"/>
        <v>0</v>
      </c>
      <c r="H131" s="63"/>
      <c r="I131" s="63">
        <f t="shared" si="2"/>
        <v>0</v>
      </c>
      <c r="J131" s="63"/>
      <c r="K131" s="63">
        <f t="shared" si="3"/>
        <v>0</v>
      </c>
      <c r="L131" s="63"/>
      <c r="M131" s="72">
        <f t="shared" si="4"/>
        <v>0.17600000000000013</v>
      </c>
      <c r="N131" s="72"/>
      <c r="O131" s="72"/>
      <c r="P131" s="72">
        <f t="shared" si="10"/>
        <v>1.1832</v>
      </c>
      <c r="Q131" s="72"/>
      <c r="R131" s="72"/>
      <c r="S131" s="65">
        <f t="shared" si="5"/>
        <v>5.3385070631970279</v>
      </c>
      <c r="T131" s="65"/>
      <c r="U131" s="65"/>
      <c r="V131" s="54">
        <f t="shared" si="6"/>
        <v>9.2837569041659678E-4</v>
      </c>
      <c r="W131" s="55"/>
      <c r="X131" s="56"/>
      <c r="Y131" s="60">
        <f t="shared" si="8"/>
        <v>2.1742393262001039</v>
      </c>
      <c r="Z131" s="61"/>
      <c r="AA131" s="61"/>
      <c r="AB131" s="61"/>
      <c r="AC131" s="61"/>
      <c r="AD131" s="61"/>
      <c r="AE131" s="61"/>
      <c r="AF131" s="62"/>
      <c r="AH131" s="21"/>
      <c r="AI131" s="21"/>
      <c r="AJ131" s="21"/>
      <c r="AK131" s="21"/>
      <c r="AL131" s="21"/>
      <c r="AM131" s="25"/>
      <c r="AN131" s="25"/>
      <c r="AO131" s="25"/>
      <c r="AP131" s="25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35"/>
    </row>
    <row r="132" spans="2:74">
      <c r="B132" s="3"/>
      <c r="C132" s="63">
        <f t="shared" si="9"/>
        <v>0.18000000000000013</v>
      </c>
      <c r="D132" s="63"/>
      <c r="E132" s="63">
        <f t="shared" si="0"/>
        <v>0</v>
      </c>
      <c r="F132" s="63"/>
      <c r="G132" s="63">
        <f t="shared" si="1"/>
        <v>0</v>
      </c>
      <c r="H132" s="63"/>
      <c r="I132" s="63">
        <f t="shared" si="2"/>
        <v>0</v>
      </c>
      <c r="J132" s="63"/>
      <c r="K132" s="63">
        <f t="shared" si="3"/>
        <v>0</v>
      </c>
      <c r="L132" s="63"/>
      <c r="M132" s="72">
        <f t="shared" si="4"/>
        <v>0.18000000000000013</v>
      </c>
      <c r="N132" s="72"/>
      <c r="O132" s="72"/>
      <c r="P132" s="72">
        <f t="shared" si="10"/>
        <v>1.1832</v>
      </c>
      <c r="Q132" s="72"/>
      <c r="R132" s="72"/>
      <c r="S132" s="65">
        <f t="shared" si="5"/>
        <v>5.4030185873605969</v>
      </c>
      <c r="T132" s="65"/>
      <c r="U132" s="65"/>
      <c r="V132" s="54">
        <f t="shared" si="6"/>
        <v>9.7105411833347535E-4</v>
      </c>
      <c r="W132" s="55"/>
      <c r="X132" s="56"/>
      <c r="Y132" s="60">
        <f t="shared" si="8"/>
        <v>2.1482791170019233</v>
      </c>
      <c r="Z132" s="61"/>
      <c r="AA132" s="61"/>
      <c r="AB132" s="61"/>
      <c r="AC132" s="61"/>
      <c r="AD132" s="61"/>
      <c r="AE132" s="61"/>
      <c r="AF132" s="62"/>
      <c r="AH132" s="21"/>
      <c r="AI132" s="21"/>
      <c r="AJ132" s="21"/>
      <c r="AK132" s="21"/>
      <c r="AL132" s="21"/>
      <c r="AM132" s="25"/>
      <c r="AN132" s="25"/>
      <c r="AO132" s="25"/>
      <c r="AP132" s="25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35"/>
    </row>
    <row r="133" spans="2:74" ht="11.25" customHeight="1">
      <c r="B133" s="3"/>
      <c r="C133" s="63">
        <f t="shared" si="9"/>
        <v>0.18400000000000014</v>
      </c>
      <c r="D133" s="63"/>
      <c r="E133" s="63">
        <f t="shared" si="0"/>
        <v>0</v>
      </c>
      <c r="F133" s="63"/>
      <c r="G133" s="63">
        <f t="shared" si="1"/>
        <v>0</v>
      </c>
      <c r="H133" s="63"/>
      <c r="I133" s="63">
        <f t="shared" si="2"/>
        <v>0</v>
      </c>
      <c r="J133" s="63"/>
      <c r="K133" s="63">
        <f t="shared" si="3"/>
        <v>0</v>
      </c>
      <c r="L133" s="63"/>
      <c r="M133" s="72">
        <f t="shared" si="4"/>
        <v>0.18400000000000014</v>
      </c>
      <c r="N133" s="72"/>
      <c r="O133" s="72"/>
      <c r="P133" s="72">
        <f t="shared" si="10"/>
        <v>1.1832</v>
      </c>
      <c r="Q133" s="72"/>
      <c r="R133" s="72"/>
      <c r="S133" s="65">
        <f t="shared" si="5"/>
        <v>5.4675301115241659</v>
      </c>
      <c r="T133" s="65"/>
      <c r="U133" s="65"/>
      <c r="V133" s="54">
        <f t="shared" si="6"/>
        <v>1.0146916120462389E-3</v>
      </c>
      <c r="W133" s="55"/>
      <c r="X133" s="56"/>
      <c r="Y133" s="60">
        <f t="shared" si="8"/>
        <v>2.1229315181154624</v>
      </c>
      <c r="Z133" s="61"/>
      <c r="AA133" s="61"/>
      <c r="AB133" s="61"/>
      <c r="AC133" s="61"/>
      <c r="AD133" s="61"/>
      <c r="AE133" s="61"/>
      <c r="AF133" s="62"/>
      <c r="AH133" s="21"/>
      <c r="AI133" s="21"/>
      <c r="AJ133" s="21"/>
      <c r="AK133" s="21"/>
      <c r="AL133" s="21"/>
      <c r="AM133" s="25"/>
      <c r="AN133" s="25"/>
      <c r="AO133" s="25"/>
      <c r="AP133" s="25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35"/>
    </row>
    <row r="134" spans="2:74">
      <c r="B134" s="3"/>
      <c r="C134" s="63">
        <f t="shared" si="9"/>
        <v>0.18800000000000014</v>
      </c>
      <c r="D134" s="63"/>
      <c r="E134" s="63">
        <f t="shared" si="0"/>
        <v>0</v>
      </c>
      <c r="F134" s="63"/>
      <c r="G134" s="63">
        <f t="shared" si="1"/>
        <v>0</v>
      </c>
      <c r="H134" s="63"/>
      <c r="I134" s="63">
        <f t="shared" si="2"/>
        <v>0</v>
      </c>
      <c r="J134" s="63"/>
      <c r="K134" s="63">
        <f t="shared" si="3"/>
        <v>0</v>
      </c>
      <c r="L134" s="63"/>
      <c r="M134" s="72">
        <f t="shared" si="4"/>
        <v>0.18800000000000014</v>
      </c>
      <c r="N134" s="72"/>
      <c r="O134" s="72"/>
      <c r="P134" s="72">
        <f t="shared" si="10"/>
        <v>1.1832</v>
      </c>
      <c r="Q134" s="72"/>
      <c r="R134" s="72"/>
      <c r="S134" s="65">
        <f t="shared" si="5"/>
        <v>5.5320416356877349</v>
      </c>
      <c r="T134" s="65"/>
      <c r="U134" s="65"/>
      <c r="V134" s="54">
        <f t="shared" si="6"/>
        <v>1.0592881715548873E-3</v>
      </c>
      <c r="W134" s="55"/>
      <c r="X134" s="56"/>
      <c r="Y134" s="60">
        <f t="shared" si="8"/>
        <v>2.0981750978013043</v>
      </c>
      <c r="Z134" s="61"/>
      <c r="AA134" s="61"/>
      <c r="AB134" s="61"/>
      <c r="AC134" s="61"/>
      <c r="AD134" s="61"/>
      <c r="AE134" s="61"/>
      <c r="AF134" s="62"/>
      <c r="AH134" s="21"/>
      <c r="AI134" s="21"/>
      <c r="AJ134" s="21"/>
      <c r="AK134" s="21"/>
      <c r="AL134" s="21"/>
      <c r="AM134" s="25"/>
      <c r="AN134" s="25"/>
      <c r="AO134" s="25"/>
      <c r="AP134" s="25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35"/>
    </row>
    <row r="135" spans="2:74">
      <c r="B135" s="3"/>
      <c r="C135" s="63">
        <f t="shared" si="9"/>
        <v>0.19200000000000014</v>
      </c>
      <c r="D135" s="63"/>
      <c r="E135" s="63">
        <f t="shared" si="0"/>
        <v>0</v>
      </c>
      <c r="F135" s="63"/>
      <c r="G135" s="63">
        <f t="shared" si="1"/>
        <v>0</v>
      </c>
      <c r="H135" s="63"/>
      <c r="I135" s="63">
        <f t="shared" si="2"/>
        <v>0</v>
      </c>
      <c r="J135" s="63"/>
      <c r="K135" s="63">
        <f t="shared" si="3"/>
        <v>0</v>
      </c>
      <c r="L135" s="63"/>
      <c r="M135" s="72">
        <f t="shared" si="4"/>
        <v>0.19200000000000014</v>
      </c>
      <c r="N135" s="72"/>
      <c r="O135" s="72"/>
      <c r="P135" s="72">
        <f t="shared" si="10"/>
        <v>1.1832</v>
      </c>
      <c r="Q135" s="72"/>
      <c r="R135" s="72"/>
      <c r="S135" s="65">
        <f t="shared" si="5"/>
        <v>5.596553159851303</v>
      </c>
      <c r="T135" s="65"/>
      <c r="U135" s="65"/>
      <c r="V135" s="54">
        <f t="shared" si="6"/>
        <v>1.104843796859421E-3</v>
      </c>
      <c r="W135" s="55"/>
      <c r="X135" s="56"/>
      <c r="Y135" s="60">
        <f t="shared" si="8"/>
        <v>2.0739894124955294</v>
      </c>
      <c r="Z135" s="61"/>
      <c r="AA135" s="61"/>
      <c r="AB135" s="61"/>
      <c r="AC135" s="61"/>
      <c r="AD135" s="61"/>
      <c r="AE135" s="61"/>
      <c r="AF135" s="62"/>
      <c r="AH135" s="21"/>
      <c r="AI135" s="21"/>
      <c r="AJ135" s="21"/>
      <c r="AK135" s="21"/>
      <c r="AL135" s="21"/>
      <c r="AM135" s="25"/>
      <c r="AN135" s="25"/>
      <c r="AO135" s="25"/>
      <c r="AP135" s="25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35"/>
    </row>
    <row r="136" spans="2:74">
      <c r="B136" s="3"/>
      <c r="C136" s="63">
        <f t="shared" si="9"/>
        <v>0.19600000000000015</v>
      </c>
      <c r="D136" s="63"/>
      <c r="E136" s="63">
        <f t="shared" si="0"/>
        <v>0</v>
      </c>
      <c r="F136" s="63"/>
      <c r="G136" s="63">
        <f t="shared" si="1"/>
        <v>0</v>
      </c>
      <c r="H136" s="63"/>
      <c r="I136" s="63">
        <f t="shared" si="2"/>
        <v>0</v>
      </c>
      <c r="J136" s="63"/>
      <c r="K136" s="63">
        <f t="shared" si="3"/>
        <v>0</v>
      </c>
      <c r="L136" s="63"/>
      <c r="M136" s="72">
        <f t="shared" si="4"/>
        <v>0.19600000000000015</v>
      </c>
      <c r="N136" s="72"/>
      <c r="O136" s="72"/>
      <c r="P136" s="72">
        <f t="shared" si="10"/>
        <v>1.1832</v>
      </c>
      <c r="Q136" s="72"/>
      <c r="R136" s="72"/>
      <c r="S136" s="65">
        <f t="shared" si="5"/>
        <v>5.661064684014872</v>
      </c>
      <c r="T136" s="65"/>
      <c r="U136" s="65"/>
      <c r="V136" s="54">
        <f t="shared" si="6"/>
        <v>1.1513584879598391E-3</v>
      </c>
      <c r="W136" s="55"/>
      <c r="X136" s="56"/>
      <c r="Y136" s="60">
        <f t="shared" si="8"/>
        <v>2.0503549505051915</v>
      </c>
      <c r="Z136" s="61"/>
      <c r="AA136" s="61"/>
      <c r="AB136" s="61"/>
      <c r="AC136" s="61"/>
      <c r="AD136" s="61"/>
      <c r="AE136" s="61"/>
      <c r="AF136" s="62"/>
      <c r="AH136" s="21"/>
      <c r="AI136" s="21"/>
      <c r="AJ136" s="21"/>
      <c r="AK136" s="21"/>
      <c r="AL136" s="21"/>
      <c r="AM136" s="25"/>
      <c r="AN136" s="25"/>
      <c r="AO136" s="25"/>
      <c r="AP136" s="25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35"/>
    </row>
    <row r="137" spans="2:74">
      <c r="B137" s="3"/>
      <c r="C137" s="63">
        <f t="shared" si="9"/>
        <v>0.20000000000000015</v>
      </c>
      <c r="D137" s="63"/>
      <c r="E137" s="63">
        <f t="shared" si="0"/>
        <v>0</v>
      </c>
      <c r="F137" s="63"/>
      <c r="G137" s="63">
        <f t="shared" si="1"/>
        <v>0</v>
      </c>
      <c r="H137" s="63"/>
      <c r="I137" s="63">
        <f t="shared" si="2"/>
        <v>0</v>
      </c>
      <c r="J137" s="63"/>
      <c r="K137" s="63">
        <f t="shared" si="3"/>
        <v>0</v>
      </c>
      <c r="L137" s="63"/>
      <c r="M137" s="72">
        <f t="shared" si="4"/>
        <v>0.20000000000000015</v>
      </c>
      <c r="N137" s="72"/>
      <c r="O137" s="72"/>
      <c r="P137" s="72">
        <f t="shared" si="10"/>
        <v>1.1832</v>
      </c>
      <c r="Q137" s="72"/>
      <c r="R137" s="72"/>
      <c r="S137" s="65">
        <f t="shared" si="5"/>
        <v>5.7255762081784409</v>
      </c>
      <c r="T137" s="65"/>
      <c r="U137" s="65"/>
      <c r="V137" s="54">
        <f t="shared" si="6"/>
        <v>1.1988322448561427E-3</v>
      </c>
      <c r="W137" s="55"/>
      <c r="X137" s="56"/>
      <c r="Y137" s="60">
        <f t="shared" si="8"/>
        <v>2.0272530795101864</v>
      </c>
      <c r="Z137" s="61"/>
      <c r="AA137" s="61"/>
      <c r="AB137" s="61"/>
      <c r="AC137" s="61"/>
      <c r="AD137" s="61"/>
      <c r="AE137" s="61"/>
      <c r="AF137" s="62"/>
      <c r="AH137" s="21"/>
      <c r="AI137" s="21"/>
      <c r="AJ137" s="21"/>
      <c r="AK137" s="21"/>
      <c r="AL137" s="21"/>
      <c r="AM137" s="25"/>
      <c r="AN137" s="25"/>
      <c r="AO137" s="25"/>
      <c r="AP137" s="25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35"/>
    </row>
    <row r="138" spans="2:74">
      <c r="B138" s="3"/>
      <c r="C138" s="63">
        <f t="shared" si="9"/>
        <v>0.20400000000000015</v>
      </c>
      <c r="D138" s="63"/>
      <c r="E138" s="63">
        <f t="shared" si="0"/>
        <v>0</v>
      </c>
      <c r="F138" s="63"/>
      <c r="G138" s="63">
        <f t="shared" si="1"/>
        <v>0</v>
      </c>
      <c r="H138" s="63"/>
      <c r="I138" s="63">
        <f t="shared" si="2"/>
        <v>0</v>
      </c>
      <c r="J138" s="63"/>
      <c r="K138" s="63">
        <f t="shared" si="3"/>
        <v>0</v>
      </c>
      <c r="L138" s="63"/>
      <c r="M138" s="72">
        <f t="shared" si="4"/>
        <v>0.20400000000000015</v>
      </c>
      <c r="N138" s="72"/>
      <c r="O138" s="72"/>
      <c r="P138" s="72">
        <f t="shared" si="10"/>
        <v>1.1832</v>
      </c>
      <c r="Q138" s="72"/>
      <c r="R138" s="72"/>
      <c r="S138" s="65">
        <f t="shared" si="5"/>
        <v>5.790087732342009</v>
      </c>
      <c r="T138" s="65"/>
      <c r="U138" s="65"/>
      <c r="V138" s="54">
        <f t="shared" si="6"/>
        <v>1.2472650675483306E-3</v>
      </c>
      <c r="W138" s="55"/>
      <c r="X138" s="56"/>
      <c r="Y138" s="60">
        <f t="shared" si="8"/>
        <v>2.0046659975746266</v>
      </c>
      <c r="Z138" s="61"/>
      <c r="AA138" s="61"/>
      <c r="AB138" s="61"/>
      <c r="AC138" s="61"/>
      <c r="AD138" s="61"/>
      <c r="AE138" s="61"/>
      <c r="AF138" s="62"/>
      <c r="AH138" s="21"/>
      <c r="AI138" s="21"/>
      <c r="AJ138" s="21"/>
      <c r="AK138" s="21"/>
      <c r="AL138" s="21"/>
      <c r="AM138" s="25"/>
      <c r="AN138" s="25"/>
      <c r="AO138" s="25"/>
      <c r="AP138" s="25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35"/>
    </row>
    <row r="139" spans="2:74">
      <c r="B139" s="3"/>
      <c r="C139" s="63">
        <f t="shared" si="9"/>
        <v>0.20800000000000016</v>
      </c>
      <c r="D139" s="63"/>
      <c r="E139" s="63">
        <f t="shared" si="0"/>
        <v>0</v>
      </c>
      <c r="F139" s="63"/>
      <c r="G139" s="63">
        <f t="shared" si="1"/>
        <v>0</v>
      </c>
      <c r="H139" s="63"/>
      <c r="I139" s="63">
        <f t="shared" si="2"/>
        <v>0</v>
      </c>
      <c r="J139" s="63"/>
      <c r="K139" s="63">
        <f t="shared" si="3"/>
        <v>0</v>
      </c>
      <c r="L139" s="63"/>
      <c r="M139" s="72">
        <f t="shared" si="4"/>
        <v>0.20800000000000016</v>
      </c>
      <c r="N139" s="72"/>
      <c r="O139" s="72"/>
      <c r="P139" s="72">
        <f t="shared" si="10"/>
        <v>1.1832</v>
      </c>
      <c r="Q139" s="72"/>
      <c r="R139" s="72"/>
      <c r="S139" s="65">
        <f t="shared" si="5"/>
        <v>5.854599256505578</v>
      </c>
      <c r="T139" s="65"/>
      <c r="U139" s="65"/>
      <c r="V139" s="54">
        <f t="shared" si="6"/>
        <v>1.2966569560364039E-3</v>
      </c>
      <c r="W139" s="55"/>
      <c r="X139" s="56"/>
      <c r="Y139" s="60">
        <f t="shared" si="8"/>
        <v>1.9825766873970398</v>
      </c>
      <c r="Z139" s="61"/>
      <c r="AA139" s="61"/>
      <c r="AB139" s="61"/>
      <c r="AC139" s="61"/>
      <c r="AD139" s="61"/>
      <c r="AE139" s="61"/>
      <c r="AF139" s="62"/>
      <c r="AH139" s="21"/>
      <c r="AI139" s="21"/>
      <c r="AJ139" s="21"/>
      <c r="AK139" s="21"/>
      <c r="AL139" s="21"/>
      <c r="AM139" s="25"/>
      <c r="AN139" s="25"/>
      <c r="AO139" s="25"/>
      <c r="AP139" s="25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35"/>
    </row>
    <row r="140" spans="2:74">
      <c r="B140" s="3"/>
      <c r="C140" s="63">
        <f t="shared" si="9"/>
        <v>0.21200000000000016</v>
      </c>
      <c r="D140" s="63"/>
      <c r="E140" s="63">
        <f t="shared" si="0"/>
        <v>0</v>
      </c>
      <c r="F140" s="63"/>
      <c r="G140" s="63">
        <f t="shared" si="1"/>
        <v>0</v>
      </c>
      <c r="H140" s="63"/>
      <c r="I140" s="63">
        <f t="shared" si="2"/>
        <v>0</v>
      </c>
      <c r="J140" s="63"/>
      <c r="K140" s="63">
        <f t="shared" si="3"/>
        <v>0</v>
      </c>
      <c r="L140" s="63"/>
      <c r="M140" s="72">
        <f t="shared" si="4"/>
        <v>0.21200000000000016</v>
      </c>
      <c r="N140" s="72"/>
      <c r="O140" s="72"/>
      <c r="P140" s="72">
        <f t="shared" si="10"/>
        <v>1.1832</v>
      </c>
      <c r="Q140" s="72"/>
      <c r="R140" s="72"/>
      <c r="S140" s="65">
        <f t="shared" si="5"/>
        <v>5.919110780669147</v>
      </c>
      <c r="T140" s="65"/>
      <c r="U140" s="65"/>
      <c r="V140" s="54">
        <f t="shared" si="6"/>
        <v>1.3470079103203613E-3</v>
      </c>
      <c r="W140" s="55"/>
      <c r="X140" s="56"/>
      <c r="Y140" s="60">
        <f t="shared" si="8"/>
        <v>1.9609688735522914</v>
      </c>
      <c r="Z140" s="61"/>
      <c r="AA140" s="61"/>
      <c r="AB140" s="61"/>
      <c r="AC140" s="61"/>
      <c r="AD140" s="61"/>
      <c r="AE140" s="61"/>
      <c r="AF140" s="62"/>
      <c r="AH140" s="21"/>
      <c r="AI140" s="21"/>
      <c r="AJ140" s="21"/>
      <c r="AK140" s="21"/>
      <c r="AL140" s="21"/>
      <c r="AM140" s="25"/>
      <c r="AN140" s="25"/>
      <c r="AO140" s="25"/>
      <c r="AP140" s="25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35"/>
    </row>
    <row r="141" spans="2:74">
      <c r="B141" s="3"/>
      <c r="C141" s="63">
        <f t="shared" si="9"/>
        <v>0.21600000000000016</v>
      </c>
      <c r="D141" s="63"/>
      <c r="E141" s="63">
        <f t="shared" si="0"/>
        <v>0</v>
      </c>
      <c r="F141" s="63"/>
      <c r="G141" s="63">
        <f t="shared" si="1"/>
        <v>0</v>
      </c>
      <c r="H141" s="63"/>
      <c r="I141" s="63">
        <f t="shared" si="2"/>
        <v>0</v>
      </c>
      <c r="J141" s="63"/>
      <c r="K141" s="63">
        <f t="shared" si="3"/>
        <v>0</v>
      </c>
      <c r="L141" s="63"/>
      <c r="M141" s="72">
        <f t="shared" si="4"/>
        <v>0.21600000000000016</v>
      </c>
      <c r="N141" s="72"/>
      <c r="O141" s="72"/>
      <c r="P141" s="72">
        <f t="shared" si="10"/>
        <v>1.1832</v>
      </c>
      <c r="Q141" s="72"/>
      <c r="R141" s="72"/>
      <c r="S141" s="65">
        <f t="shared" si="5"/>
        <v>5.983622304832716</v>
      </c>
      <c r="T141" s="65"/>
      <c r="U141" s="65"/>
      <c r="V141" s="54">
        <f t="shared" si="6"/>
        <v>1.3983179304002044E-3</v>
      </c>
      <c r="W141" s="55"/>
      <c r="X141" s="56"/>
      <c r="Y141" s="60">
        <f t="shared" si="8"/>
        <v>1.9398269824994416</v>
      </c>
      <c r="Z141" s="61"/>
      <c r="AA141" s="61"/>
      <c r="AB141" s="61"/>
      <c r="AC141" s="61"/>
      <c r="AD141" s="61"/>
      <c r="AE141" s="61"/>
      <c r="AF141" s="62"/>
      <c r="AH141" s="21"/>
      <c r="AI141" s="21"/>
      <c r="AJ141" s="21"/>
      <c r="AK141" s="21"/>
      <c r="AL141" s="21"/>
      <c r="AM141" s="25"/>
      <c r="AN141" s="25"/>
      <c r="AO141" s="25"/>
      <c r="AP141" s="25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35"/>
    </row>
    <row r="142" spans="2:74">
      <c r="B142" s="3"/>
      <c r="C142" s="63">
        <f t="shared" si="9"/>
        <v>0.22000000000000017</v>
      </c>
      <c r="D142" s="63"/>
      <c r="E142" s="63">
        <f t="shared" si="0"/>
        <v>0</v>
      </c>
      <c r="F142" s="63"/>
      <c r="G142" s="63">
        <f t="shared" si="1"/>
        <v>0</v>
      </c>
      <c r="H142" s="63"/>
      <c r="I142" s="63">
        <f t="shared" si="2"/>
        <v>0</v>
      </c>
      <c r="J142" s="63"/>
      <c r="K142" s="63">
        <f t="shared" si="3"/>
        <v>0</v>
      </c>
      <c r="L142" s="63"/>
      <c r="M142" s="72">
        <f t="shared" si="4"/>
        <v>0.22000000000000017</v>
      </c>
      <c r="N142" s="72"/>
      <c r="O142" s="72"/>
      <c r="P142" s="72">
        <f t="shared" si="10"/>
        <v>1.1832</v>
      </c>
      <c r="Q142" s="72"/>
      <c r="R142" s="72"/>
      <c r="S142" s="65">
        <f t="shared" si="5"/>
        <v>6.0481338289962849</v>
      </c>
      <c r="T142" s="65"/>
      <c r="U142" s="65"/>
      <c r="V142" s="54">
        <f t="shared" si="6"/>
        <v>1.4505870162759326E-3</v>
      </c>
      <c r="W142" s="55"/>
      <c r="X142" s="56"/>
      <c r="Y142" s="60">
        <f t="shared" si="8"/>
        <v>1.919136105149027</v>
      </c>
      <c r="Z142" s="61"/>
      <c r="AA142" s="61"/>
      <c r="AB142" s="61"/>
      <c r="AC142" s="61"/>
      <c r="AD142" s="61"/>
      <c r="AE142" s="61"/>
      <c r="AF142" s="62"/>
      <c r="AH142" s="21"/>
      <c r="AI142" s="21"/>
      <c r="AJ142" s="21"/>
      <c r="AK142" s="21"/>
      <c r="AL142" s="21"/>
      <c r="AM142" s="25"/>
      <c r="AN142" s="25"/>
      <c r="AO142" s="25"/>
      <c r="AP142" s="25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35"/>
    </row>
    <row r="143" spans="2:74">
      <c r="B143" s="3"/>
      <c r="C143" s="63">
        <f t="shared" si="9"/>
        <v>0.22400000000000017</v>
      </c>
      <c r="D143" s="63"/>
      <c r="E143" s="63">
        <f t="shared" si="0"/>
        <v>0</v>
      </c>
      <c r="F143" s="63"/>
      <c r="G143" s="63">
        <f t="shared" si="1"/>
        <v>0</v>
      </c>
      <c r="H143" s="63"/>
      <c r="I143" s="63">
        <f t="shared" si="2"/>
        <v>0</v>
      </c>
      <c r="J143" s="63"/>
      <c r="K143" s="63">
        <f t="shared" si="3"/>
        <v>0</v>
      </c>
      <c r="L143" s="63"/>
      <c r="M143" s="72">
        <f t="shared" si="4"/>
        <v>0.22400000000000017</v>
      </c>
      <c r="N143" s="72"/>
      <c r="O143" s="72"/>
      <c r="P143" s="72">
        <f t="shared" si="10"/>
        <v>1.1832</v>
      </c>
      <c r="Q143" s="72"/>
      <c r="R143" s="72"/>
      <c r="S143" s="65">
        <f t="shared" si="5"/>
        <v>6.1126453531598539</v>
      </c>
      <c r="T143" s="65"/>
      <c r="U143" s="65"/>
      <c r="V143" s="54">
        <f t="shared" si="6"/>
        <v>1.5038151679475449E-3</v>
      </c>
      <c r="W143" s="55"/>
      <c r="X143" s="56"/>
      <c r="Y143" s="60">
        <f t="shared" si="8"/>
        <v>1.8988819618006811</v>
      </c>
      <c r="Z143" s="61"/>
      <c r="AA143" s="61"/>
      <c r="AB143" s="61"/>
      <c r="AC143" s="61"/>
      <c r="AD143" s="61"/>
      <c r="AE143" s="61"/>
      <c r="AF143" s="62"/>
      <c r="AH143" s="21"/>
      <c r="AI143" s="21"/>
      <c r="AJ143" s="21"/>
      <c r="AK143" s="21"/>
      <c r="AL143" s="21"/>
      <c r="AM143" s="25"/>
      <c r="AN143" s="25"/>
      <c r="AO143" s="25"/>
      <c r="AP143" s="25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35"/>
    </row>
    <row r="144" spans="2:74">
      <c r="B144" s="3"/>
      <c r="C144" s="63">
        <f t="shared" si="9"/>
        <v>0.22800000000000017</v>
      </c>
      <c r="D144" s="63"/>
      <c r="E144" s="63">
        <f t="shared" si="0"/>
        <v>0</v>
      </c>
      <c r="F144" s="63"/>
      <c r="G144" s="63">
        <f t="shared" si="1"/>
        <v>0</v>
      </c>
      <c r="H144" s="63"/>
      <c r="I144" s="63">
        <f t="shared" si="2"/>
        <v>0</v>
      </c>
      <c r="J144" s="63"/>
      <c r="K144" s="63">
        <f t="shared" si="3"/>
        <v>0</v>
      </c>
      <c r="L144" s="63"/>
      <c r="M144" s="72">
        <f t="shared" si="4"/>
        <v>0.22800000000000017</v>
      </c>
      <c r="N144" s="72"/>
      <c r="O144" s="72"/>
      <c r="P144" s="72">
        <f t="shared" si="10"/>
        <v>1.1832</v>
      </c>
      <c r="Q144" s="72"/>
      <c r="R144" s="72"/>
      <c r="S144" s="65">
        <f t="shared" si="5"/>
        <v>6.1771568773234229</v>
      </c>
      <c r="T144" s="65"/>
      <c r="U144" s="65"/>
      <c r="V144" s="54">
        <f t="shared" si="6"/>
        <v>1.5580023854150429E-3</v>
      </c>
      <c r="W144" s="55"/>
      <c r="X144" s="56"/>
      <c r="Y144" s="60">
        <f t="shared" si="8"/>
        <v>1.8790508692778134</v>
      </c>
      <c r="Z144" s="61"/>
      <c r="AA144" s="61"/>
      <c r="AB144" s="61"/>
      <c r="AC144" s="61"/>
      <c r="AD144" s="61"/>
      <c r="AE144" s="61"/>
      <c r="AF144" s="62"/>
      <c r="AH144" s="22"/>
      <c r="AI144" s="22"/>
      <c r="AJ144" s="21"/>
      <c r="AK144" s="21"/>
      <c r="AL144" s="21"/>
      <c r="AM144" s="25"/>
      <c r="AN144" s="21"/>
      <c r="AO144" s="21"/>
      <c r="AP144" s="21"/>
      <c r="AQ144" s="22"/>
      <c r="AR144" s="22"/>
      <c r="AS144" s="22"/>
      <c r="AT144" s="21"/>
      <c r="AU144" s="21"/>
      <c r="AV144" s="21"/>
      <c r="AW144" s="21"/>
      <c r="AX144" s="21"/>
      <c r="AY144" s="21"/>
      <c r="AZ144" s="22"/>
      <c r="BA144" s="22"/>
      <c r="BB144" s="22"/>
      <c r="BC144" s="21"/>
      <c r="BD144" s="21"/>
      <c r="BE144" s="21"/>
      <c r="BF144" s="21"/>
      <c r="BG144" s="21"/>
      <c r="BH144" s="21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35"/>
    </row>
    <row r="145" spans="2:74">
      <c r="B145" s="3"/>
      <c r="C145" s="63">
        <f t="shared" si="9"/>
        <v>0.23200000000000018</v>
      </c>
      <c r="D145" s="63"/>
      <c r="E145" s="63">
        <f t="shared" si="0"/>
        <v>0</v>
      </c>
      <c r="F145" s="63"/>
      <c r="G145" s="63">
        <f t="shared" si="1"/>
        <v>0</v>
      </c>
      <c r="H145" s="63"/>
      <c r="I145" s="63">
        <f t="shared" si="2"/>
        <v>0</v>
      </c>
      <c r="J145" s="63"/>
      <c r="K145" s="63">
        <f t="shared" si="3"/>
        <v>0</v>
      </c>
      <c r="L145" s="63"/>
      <c r="M145" s="72">
        <f t="shared" si="4"/>
        <v>0.23200000000000018</v>
      </c>
      <c r="N145" s="72"/>
      <c r="O145" s="72"/>
      <c r="P145" s="72">
        <f t="shared" si="10"/>
        <v>1.1832</v>
      </c>
      <c r="Q145" s="72"/>
      <c r="R145" s="72"/>
      <c r="S145" s="65">
        <f t="shared" si="5"/>
        <v>6.2416684014869919</v>
      </c>
      <c r="T145" s="65"/>
      <c r="U145" s="65"/>
      <c r="V145" s="54">
        <f t="shared" si="6"/>
        <v>1.6131486686784256E-3</v>
      </c>
      <c r="W145" s="55"/>
      <c r="X145" s="56"/>
      <c r="Y145" s="60">
        <f t="shared" si="8"/>
        <v>1.8596297101003871</v>
      </c>
      <c r="Z145" s="61"/>
      <c r="AA145" s="61"/>
      <c r="AB145" s="61"/>
      <c r="AC145" s="61"/>
      <c r="AD145" s="61"/>
      <c r="AE145" s="61"/>
      <c r="AF145" s="6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35"/>
    </row>
    <row r="146" spans="2:74">
      <c r="B146" s="3"/>
      <c r="C146" s="63">
        <f t="shared" si="9"/>
        <v>0.23600000000000018</v>
      </c>
      <c r="D146" s="63"/>
      <c r="E146" s="63">
        <f t="shared" si="0"/>
        <v>0</v>
      </c>
      <c r="F146" s="63"/>
      <c r="G146" s="63">
        <f t="shared" si="1"/>
        <v>0</v>
      </c>
      <c r="H146" s="63"/>
      <c r="I146" s="63">
        <f t="shared" si="2"/>
        <v>0</v>
      </c>
      <c r="J146" s="63"/>
      <c r="K146" s="63">
        <f t="shared" si="3"/>
        <v>0</v>
      </c>
      <c r="L146" s="63"/>
      <c r="M146" s="72">
        <f t="shared" si="4"/>
        <v>0.23600000000000018</v>
      </c>
      <c r="N146" s="72"/>
      <c r="O146" s="72"/>
      <c r="P146" s="72">
        <f t="shared" si="10"/>
        <v>1.1832</v>
      </c>
      <c r="Q146" s="72"/>
      <c r="R146" s="72"/>
      <c r="S146" s="65">
        <f t="shared" si="5"/>
        <v>6.3061799256505608</v>
      </c>
      <c r="T146" s="65"/>
      <c r="U146" s="65"/>
      <c r="V146" s="54">
        <f t="shared" si="6"/>
        <v>1.6692540177376926E-3</v>
      </c>
      <c r="W146" s="55"/>
      <c r="X146" s="56"/>
      <c r="Y146" s="60">
        <f t="shared" si="8"/>
        <v>1.8406059035498539</v>
      </c>
      <c r="Z146" s="61"/>
      <c r="AA146" s="61"/>
      <c r="AB146" s="61"/>
      <c r="AC146" s="61"/>
      <c r="AD146" s="61"/>
      <c r="AE146" s="61"/>
      <c r="AF146" s="6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35"/>
    </row>
    <row r="147" spans="2:74">
      <c r="B147" s="3"/>
      <c r="C147" s="63">
        <f t="shared" si="9"/>
        <v>0.24000000000000019</v>
      </c>
      <c r="D147" s="63"/>
      <c r="E147" s="63">
        <f t="shared" si="0"/>
        <v>0</v>
      </c>
      <c r="F147" s="63"/>
      <c r="G147" s="63">
        <f t="shared" si="1"/>
        <v>0</v>
      </c>
      <c r="H147" s="63"/>
      <c r="I147" s="63">
        <f t="shared" si="2"/>
        <v>0</v>
      </c>
      <c r="J147" s="63"/>
      <c r="K147" s="63">
        <f t="shared" si="3"/>
        <v>0</v>
      </c>
      <c r="L147" s="63"/>
      <c r="M147" s="72">
        <f t="shared" si="4"/>
        <v>0.24000000000000019</v>
      </c>
      <c r="N147" s="72"/>
      <c r="O147" s="72"/>
      <c r="P147" s="72">
        <f t="shared" si="10"/>
        <v>1.1832</v>
      </c>
      <c r="Q147" s="72"/>
      <c r="R147" s="72"/>
      <c r="S147" s="65">
        <f t="shared" si="5"/>
        <v>6.3706914498141289</v>
      </c>
      <c r="T147" s="65"/>
      <c r="U147" s="65"/>
      <c r="V147" s="54">
        <f t="shared" si="6"/>
        <v>1.7263184325928453E-3</v>
      </c>
      <c r="W147" s="55"/>
      <c r="X147" s="56"/>
      <c r="Y147" s="60">
        <f t="shared" si="8"/>
        <v>1.8219673784921184</v>
      </c>
      <c r="Z147" s="61"/>
      <c r="AA147" s="61"/>
      <c r="AB147" s="61"/>
      <c r="AC147" s="61"/>
      <c r="AD147" s="61"/>
      <c r="AE147" s="61"/>
      <c r="AF147" s="6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30"/>
      <c r="BE147" s="22"/>
      <c r="BF147" s="22"/>
      <c r="BG147" s="23"/>
      <c r="BH147" s="23"/>
      <c r="BI147" s="23"/>
      <c r="BJ147" s="21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35"/>
    </row>
    <row r="148" spans="2:74">
      <c r="B148" s="3"/>
      <c r="C148" s="63">
        <f t="shared" si="9"/>
        <v>0.24400000000000019</v>
      </c>
      <c r="D148" s="63"/>
      <c r="E148" s="63">
        <f t="shared" si="0"/>
        <v>0</v>
      </c>
      <c r="F148" s="63"/>
      <c r="G148" s="63">
        <f t="shared" si="1"/>
        <v>0</v>
      </c>
      <c r="H148" s="63"/>
      <c r="I148" s="63">
        <f t="shared" si="2"/>
        <v>0</v>
      </c>
      <c r="J148" s="63"/>
      <c r="K148" s="63">
        <f t="shared" si="3"/>
        <v>0</v>
      </c>
      <c r="L148" s="63"/>
      <c r="M148" s="72">
        <f t="shared" si="4"/>
        <v>0.24400000000000019</v>
      </c>
      <c r="N148" s="72"/>
      <c r="O148" s="72"/>
      <c r="P148" s="72">
        <f t="shared" si="10"/>
        <v>1.1832</v>
      </c>
      <c r="Q148" s="72"/>
      <c r="R148" s="72"/>
      <c r="S148" s="65">
        <f t="shared" si="5"/>
        <v>6.4352029739776979</v>
      </c>
      <c r="T148" s="65"/>
      <c r="U148" s="65"/>
      <c r="V148" s="54">
        <f t="shared" si="6"/>
        <v>1.7843419132438823E-3</v>
      </c>
      <c r="W148" s="55"/>
      <c r="X148" s="56"/>
      <c r="Y148" s="60">
        <f t="shared" si="8"/>
        <v>1.8037025478351645</v>
      </c>
      <c r="Z148" s="61"/>
      <c r="AA148" s="61"/>
      <c r="AB148" s="61"/>
      <c r="AC148" s="61"/>
      <c r="AD148" s="61"/>
      <c r="AE148" s="61"/>
      <c r="AF148" s="6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35"/>
    </row>
    <row r="149" spans="2:74">
      <c r="B149" s="3"/>
      <c r="C149" s="63">
        <f t="shared" si="9"/>
        <v>0.24800000000000019</v>
      </c>
      <c r="D149" s="63"/>
      <c r="E149" s="63">
        <f t="shared" si="0"/>
        <v>0</v>
      </c>
      <c r="F149" s="63"/>
      <c r="G149" s="63">
        <f t="shared" si="1"/>
        <v>0</v>
      </c>
      <c r="H149" s="63"/>
      <c r="I149" s="63">
        <f t="shared" si="2"/>
        <v>0</v>
      </c>
      <c r="J149" s="63"/>
      <c r="K149" s="63">
        <f t="shared" si="3"/>
        <v>0</v>
      </c>
      <c r="L149" s="63"/>
      <c r="M149" s="72">
        <f t="shared" si="4"/>
        <v>0.24800000000000019</v>
      </c>
      <c r="N149" s="72"/>
      <c r="O149" s="72"/>
      <c r="P149" s="72">
        <f t="shared" si="10"/>
        <v>1.1832</v>
      </c>
      <c r="Q149" s="72"/>
      <c r="R149" s="72"/>
      <c r="S149" s="65">
        <f t="shared" si="5"/>
        <v>6.4997144981412669</v>
      </c>
      <c r="T149" s="65"/>
      <c r="U149" s="65"/>
      <c r="V149" s="54">
        <f t="shared" si="6"/>
        <v>1.8433244596908049E-3</v>
      </c>
      <c r="W149" s="55"/>
      <c r="X149" s="56"/>
      <c r="Y149" s="60">
        <f t="shared" si="8"/>
        <v>1.7858002845077776</v>
      </c>
      <c r="Z149" s="61"/>
      <c r="AA149" s="61"/>
      <c r="AB149" s="61"/>
      <c r="AC149" s="61"/>
      <c r="AD149" s="61"/>
      <c r="AE149" s="61"/>
      <c r="AF149" s="6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30"/>
      <c r="BE149" s="22"/>
      <c r="BF149" s="22"/>
      <c r="BG149" s="23"/>
      <c r="BH149" s="23"/>
      <c r="BI149" s="23"/>
      <c r="BJ149" s="21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35"/>
    </row>
    <row r="150" spans="2:74">
      <c r="B150" s="3"/>
      <c r="C150" s="63">
        <f t="shared" si="9"/>
        <v>0.25200000000000017</v>
      </c>
      <c r="D150" s="63"/>
      <c r="E150" s="63">
        <f t="shared" si="0"/>
        <v>0</v>
      </c>
      <c r="F150" s="63"/>
      <c r="G150" s="63">
        <f t="shared" si="1"/>
        <v>0</v>
      </c>
      <c r="H150" s="63"/>
      <c r="I150" s="63">
        <f t="shared" si="2"/>
        <v>0</v>
      </c>
      <c r="J150" s="63"/>
      <c r="K150" s="63">
        <f t="shared" si="3"/>
        <v>0</v>
      </c>
      <c r="L150" s="63"/>
      <c r="M150" s="72">
        <f t="shared" si="4"/>
        <v>0.25200000000000017</v>
      </c>
      <c r="N150" s="72"/>
      <c r="O150" s="72"/>
      <c r="P150" s="72">
        <f t="shared" si="10"/>
        <v>1.1832</v>
      </c>
      <c r="Q150" s="72"/>
      <c r="R150" s="72"/>
      <c r="S150" s="65">
        <f t="shared" si="5"/>
        <v>6.5642260223048359</v>
      </c>
      <c r="T150" s="65"/>
      <c r="U150" s="65"/>
      <c r="V150" s="54">
        <f t="shared" si="6"/>
        <v>1.9032660719336114E-3</v>
      </c>
      <c r="W150" s="55"/>
      <c r="X150" s="56"/>
      <c r="Y150" s="60">
        <f t="shared" si="8"/>
        <v>1.7682498988547131</v>
      </c>
      <c r="Z150" s="61"/>
      <c r="AA150" s="61"/>
      <c r="AB150" s="61"/>
      <c r="AC150" s="61"/>
      <c r="AD150" s="61"/>
      <c r="AE150" s="61"/>
      <c r="AF150" s="6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35"/>
    </row>
    <row r="151" spans="2:74">
      <c r="B151" s="3"/>
      <c r="C151" s="63">
        <f t="shared" si="9"/>
        <v>0.25600000000000017</v>
      </c>
      <c r="D151" s="63"/>
      <c r="E151" s="63">
        <f t="shared" ref="E151:E214" si="11">IF(AND(C151&lt;$AD$77,$AD$77&lt;C152),$AD$77,0)</f>
        <v>0</v>
      </c>
      <c r="F151" s="63"/>
      <c r="G151" s="63">
        <f t="shared" ref="G151:G214" si="12">IF(AND(C151&lt;$AB$78,$AB$78&lt;C152),$AB$78,0)</f>
        <v>0</v>
      </c>
      <c r="H151" s="63"/>
      <c r="I151" s="63">
        <f t="shared" ref="I151:I214" si="13">IF(AND(C151&lt;=1,1&lt;C152),1,0)</f>
        <v>0</v>
      </c>
      <c r="J151" s="63"/>
      <c r="K151" s="63">
        <f t="shared" ref="K151:K214" si="14">IF(AND(C151&lt;=6,6&lt;C152),6,0)</f>
        <v>0</v>
      </c>
      <c r="L151" s="63"/>
      <c r="M151" s="72">
        <f t="shared" ref="M151:M214" si="15">IF(AND(E151=0,G151=0,I151=0,K151=0),C151,E151+G151+I151+K151)</f>
        <v>0.25600000000000017</v>
      </c>
      <c r="N151" s="72"/>
      <c r="O151" s="72"/>
      <c r="P151" s="72">
        <f t="shared" si="10"/>
        <v>1.1832</v>
      </c>
      <c r="Q151" s="72"/>
      <c r="R151" s="72"/>
      <c r="S151" s="65">
        <f t="shared" ref="S151:S214" si="16">IF(M151&gt;$AB$78,$BA$22/$AW$24,IF(M151&lt;=$AB$78,$AY$23+($BA$22/$AW$24-$AY$23)*M151/$AB$78,0))</f>
        <v>6.6287375464684049</v>
      </c>
      <c r="T151" s="65"/>
      <c r="U151" s="65"/>
      <c r="V151" s="54">
        <f t="shared" ref="V151:V214" si="17">+P151*(M151/(2*PI()))^2</f>
        <v>1.9641667499723037E-3</v>
      </c>
      <c r="W151" s="55"/>
      <c r="X151" s="56"/>
      <c r="Y151" s="60">
        <f t="shared" si="8"/>
        <v>1.7510411173518206</v>
      </c>
      <c r="Z151" s="61"/>
      <c r="AA151" s="61"/>
      <c r="AB151" s="61"/>
      <c r="AC151" s="61"/>
      <c r="AD151" s="61"/>
      <c r="AE151" s="61"/>
      <c r="AF151" s="6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1"/>
      <c r="AU151" s="21"/>
      <c r="AV151" s="21"/>
      <c r="AW151" s="21"/>
      <c r="AX151" s="21"/>
      <c r="AY151" s="21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35"/>
    </row>
    <row r="152" spans="2:74">
      <c r="B152" s="3"/>
      <c r="C152" s="63">
        <f t="shared" si="9"/>
        <v>0.26000000000000018</v>
      </c>
      <c r="D152" s="63"/>
      <c r="E152" s="63">
        <f t="shared" si="11"/>
        <v>0</v>
      </c>
      <c r="F152" s="63"/>
      <c r="G152" s="63">
        <f t="shared" si="12"/>
        <v>0</v>
      </c>
      <c r="H152" s="63"/>
      <c r="I152" s="63">
        <f t="shared" si="13"/>
        <v>0</v>
      </c>
      <c r="J152" s="63"/>
      <c r="K152" s="63">
        <f t="shared" si="14"/>
        <v>0</v>
      </c>
      <c r="L152" s="63"/>
      <c r="M152" s="72">
        <f t="shared" si="15"/>
        <v>0.26000000000000018</v>
      </c>
      <c r="N152" s="72"/>
      <c r="O152" s="72"/>
      <c r="P152" s="72">
        <f t="shared" si="10"/>
        <v>1.1832</v>
      </c>
      <c r="Q152" s="72"/>
      <c r="R152" s="72"/>
      <c r="S152" s="65">
        <f t="shared" si="16"/>
        <v>6.6932490706319729</v>
      </c>
      <c r="T152" s="65"/>
      <c r="U152" s="65"/>
      <c r="V152" s="54">
        <f t="shared" si="17"/>
        <v>2.0260264938068802E-3</v>
      </c>
      <c r="W152" s="55"/>
      <c r="X152" s="56"/>
      <c r="Y152" s="60">
        <f t="shared" ref="Y152:Y215" si="18">$AV$25*P152/S152</f>
        <v>1.7341640625520689</v>
      </c>
      <c r="Z152" s="61"/>
      <c r="AA152" s="61"/>
      <c r="AB152" s="61"/>
      <c r="AC152" s="61"/>
      <c r="AD152" s="61"/>
      <c r="AE152" s="61"/>
      <c r="AF152" s="62"/>
      <c r="AH152" s="22"/>
      <c r="AI152" s="22"/>
      <c r="AJ152" s="30"/>
      <c r="AK152" s="32"/>
      <c r="AL152" s="32"/>
      <c r="AM152" s="21"/>
      <c r="AN152" s="23"/>
      <c r="AO152" s="23"/>
      <c r="AP152" s="23"/>
      <c r="AQ152" s="23"/>
      <c r="AR152" s="21"/>
      <c r="AS152" s="22"/>
      <c r="AT152" s="21"/>
      <c r="AU152" s="22"/>
      <c r="AV152" s="22"/>
      <c r="AW152" s="22"/>
      <c r="AX152" s="22"/>
      <c r="AY152" s="21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35"/>
    </row>
    <row r="153" spans="2:74">
      <c r="B153" s="3"/>
      <c r="C153" s="63">
        <f t="shared" ref="C153:C216" si="19">+C152+$AR$83</f>
        <v>0.26400000000000018</v>
      </c>
      <c r="D153" s="63"/>
      <c r="E153" s="63">
        <f t="shared" si="11"/>
        <v>0</v>
      </c>
      <c r="F153" s="63"/>
      <c r="G153" s="63">
        <f t="shared" si="12"/>
        <v>0</v>
      </c>
      <c r="H153" s="63"/>
      <c r="I153" s="63">
        <f t="shared" si="13"/>
        <v>0</v>
      </c>
      <c r="J153" s="63"/>
      <c r="K153" s="63">
        <f t="shared" si="14"/>
        <v>0</v>
      </c>
      <c r="L153" s="63"/>
      <c r="M153" s="72">
        <f t="shared" si="15"/>
        <v>0.26400000000000018</v>
      </c>
      <c r="N153" s="72"/>
      <c r="O153" s="72"/>
      <c r="P153" s="72">
        <f t="shared" ref="P153:P216" si="20">IF(AND(0&lt;=M153,M153&lt;=$AD$77),(0.4+0.6*M153/$AD$77)*$AH$74,IF(AND($AD$77&lt;=M153,M153&lt;=$AB$78),$AH$74,IF(AND($AB$78&lt;=M153,M153&lt;=6),$AH$75/M153,IF(6&lt;=M153,$AH$75*6/M153^2,0))))</f>
        <v>1.1832</v>
      </c>
      <c r="Q153" s="72"/>
      <c r="R153" s="72"/>
      <c r="S153" s="65">
        <f t="shared" si="16"/>
        <v>6.7577605947955419</v>
      </c>
      <c r="T153" s="65"/>
      <c r="U153" s="65"/>
      <c r="V153" s="54">
        <f t="shared" si="17"/>
        <v>2.0888453034373423E-3</v>
      </c>
      <c r="W153" s="55"/>
      <c r="X153" s="56"/>
      <c r="Y153" s="60">
        <f t="shared" si="18"/>
        <v>1.7176092341802145</v>
      </c>
      <c r="Z153" s="61"/>
      <c r="AA153" s="61"/>
      <c r="AB153" s="61"/>
      <c r="AC153" s="61"/>
      <c r="AD153" s="61"/>
      <c r="AE153" s="61"/>
      <c r="AF153" s="62"/>
      <c r="AH153" s="21"/>
      <c r="AI153" s="21"/>
      <c r="AJ153" s="21"/>
      <c r="AK153" s="21"/>
      <c r="AL153" s="21"/>
      <c r="AM153" s="23"/>
      <c r="AN153" s="23"/>
      <c r="AO153" s="23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35"/>
    </row>
    <row r="154" spans="2:74">
      <c r="B154" s="3"/>
      <c r="C154" s="63">
        <f t="shared" si="19"/>
        <v>0.26800000000000018</v>
      </c>
      <c r="D154" s="63"/>
      <c r="E154" s="63">
        <f t="shared" si="11"/>
        <v>0</v>
      </c>
      <c r="F154" s="63"/>
      <c r="G154" s="63">
        <f t="shared" si="12"/>
        <v>0</v>
      </c>
      <c r="H154" s="63"/>
      <c r="I154" s="63">
        <f t="shared" si="13"/>
        <v>0</v>
      </c>
      <c r="J154" s="63"/>
      <c r="K154" s="63">
        <f t="shared" si="14"/>
        <v>0</v>
      </c>
      <c r="L154" s="63"/>
      <c r="M154" s="72">
        <f t="shared" si="15"/>
        <v>0.26800000000000018</v>
      </c>
      <c r="N154" s="72"/>
      <c r="O154" s="72"/>
      <c r="P154" s="72">
        <f t="shared" si="20"/>
        <v>1.1832</v>
      </c>
      <c r="Q154" s="72"/>
      <c r="R154" s="72"/>
      <c r="S154" s="65">
        <f t="shared" si="16"/>
        <v>6.8222721189591109</v>
      </c>
      <c r="T154" s="65"/>
      <c r="U154" s="65"/>
      <c r="V154" s="54">
        <f t="shared" si="17"/>
        <v>2.1526231788636884E-3</v>
      </c>
      <c r="W154" s="55"/>
      <c r="X154" s="56"/>
      <c r="Y154" s="60">
        <f t="shared" si="18"/>
        <v>1.7013674913000885</v>
      </c>
      <c r="Z154" s="61"/>
      <c r="AA154" s="61"/>
      <c r="AB154" s="61"/>
      <c r="AC154" s="61"/>
      <c r="AD154" s="61"/>
      <c r="AE154" s="61"/>
      <c r="AF154" s="62"/>
      <c r="AH154" s="21"/>
      <c r="AI154" s="21"/>
      <c r="AJ154" s="21"/>
      <c r="AK154" s="21"/>
      <c r="AL154" s="21"/>
      <c r="AM154" s="23"/>
      <c r="AN154" s="23"/>
      <c r="AO154" s="23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35"/>
    </row>
    <row r="155" spans="2:74">
      <c r="B155" s="3"/>
      <c r="C155" s="63">
        <f t="shared" si="19"/>
        <v>0.27200000000000019</v>
      </c>
      <c r="D155" s="63"/>
      <c r="E155" s="63">
        <f t="shared" si="11"/>
        <v>0</v>
      </c>
      <c r="F155" s="63"/>
      <c r="G155" s="63">
        <f t="shared" si="12"/>
        <v>0</v>
      </c>
      <c r="H155" s="63"/>
      <c r="I155" s="63">
        <f t="shared" si="13"/>
        <v>0</v>
      </c>
      <c r="J155" s="63"/>
      <c r="K155" s="63">
        <f t="shared" si="14"/>
        <v>0</v>
      </c>
      <c r="L155" s="63"/>
      <c r="M155" s="72">
        <f t="shared" si="15"/>
        <v>0.27200000000000019</v>
      </c>
      <c r="N155" s="72"/>
      <c r="O155" s="72"/>
      <c r="P155" s="72">
        <f t="shared" si="20"/>
        <v>1.1832</v>
      </c>
      <c r="Q155" s="72"/>
      <c r="R155" s="72"/>
      <c r="S155" s="65">
        <f t="shared" si="16"/>
        <v>6.8867836431226799</v>
      </c>
      <c r="T155" s="65"/>
      <c r="U155" s="65"/>
      <c r="V155" s="54">
        <f t="shared" si="17"/>
        <v>2.2173601200859206E-3</v>
      </c>
      <c r="W155" s="55"/>
      <c r="X155" s="56"/>
      <c r="Y155" s="60">
        <f t="shared" si="18"/>
        <v>1.6854300354841616</v>
      </c>
      <c r="Z155" s="61"/>
      <c r="AA155" s="61"/>
      <c r="AB155" s="61"/>
      <c r="AC155" s="61"/>
      <c r="AD155" s="61"/>
      <c r="AE155" s="61"/>
      <c r="AF155" s="6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35"/>
    </row>
    <row r="156" spans="2:74">
      <c r="B156" s="3"/>
      <c r="C156" s="63">
        <f t="shared" si="19"/>
        <v>0.27600000000000019</v>
      </c>
      <c r="D156" s="63"/>
      <c r="E156" s="63">
        <f t="shared" si="11"/>
        <v>0</v>
      </c>
      <c r="F156" s="63"/>
      <c r="G156" s="63">
        <f t="shared" si="12"/>
        <v>0</v>
      </c>
      <c r="H156" s="63"/>
      <c r="I156" s="63">
        <f t="shared" si="13"/>
        <v>0</v>
      </c>
      <c r="J156" s="63"/>
      <c r="K156" s="63">
        <f t="shared" si="14"/>
        <v>0</v>
      </c>
      <c r="L156" s="63"/>
      <c r="M156" s="72">
        <f t="shared" si="15"/>
        <v>0.27600000000000019</v>
      </c>
      <c r="N156" s="72"/>
      <c r="O156" s="72"/>
      <c r="P156" s="72">
        <f t="shared" si="20"/>
        <v>1.1832</v>
      </c>
      <c r="Q156" s="72"/>
      <c r="R156" s="72"/>
      <c r="S156" s="65">
        <f t="shared" si="16"/>
        <v>6.9512951672862489</v>
      </c>
      <c r="T156" s="65"/>
      <c r="U156" s="65"/>
      <c r="V156" s="54">
        <f t="shared" si="17"/>
        <v>2.2830561271040377E-3</v>
      </c>
      <c r="W156" s="55"/>
      <c r="X156" s="56"/>
      <c r="Y156" s="60">
        <f t="shared" si="18"/>
        <v>1.6697883949202794</v>
      </c>
      <c r="Z156" s="61"/>
      <c r="AA156" s="61"/>
      <c r="AB156" s="61"/>
      <c r="AC156" s="61"/>
      <c r="AD156" s="61"/>
      <c r="AE156" s="61"/>
      <c r="AF156" s="6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35"/>
    </row>
    <row r="157" spans="2:74">
      <c r="B157" s="3"/>
      <c r="C157" s="63">
        <f t="shared" si="19"/>
        <v>0.28000000000000019</v>
      </c>
      <c r="D157" s="63"/>
      <c r="E157" s="63">
        <f t="shared" si="11"/>
        <v>0</v>
      </c>
      <c r="F157" s="63"/>
      <c r="G157" s="63">
        <f t="shared" si="12"/>
        <v>0</v>
      </c>
      <c r="H157" s="63"/>
      <c r="I157" s="63">
        <f t="shared" si="13"/>
        <v>0</v>
      </c>
      <c r="J157" s="63"/>
      <c r="K157" s="63">
        <f t="shared" si="14"/>
        <v>0</v>
      </c>
      <c r="L157" s="63"/>
      <c r="M157" s="72">
        <f t="shared" si="15"/>
        <v>0.28000000000000019</v>
      </c>
      <c r="N157" s="72"/>
      <c r="O157" s="72"/>
      <c r="P157" s="72">
        <f t="shared" si="20"/>
        <v>1.1832</v>
      </c>
      <c r="Q157" s="72"/>
      <c r="R157" s="72"/>
      <c r="S157" s="65">
        <f t="shared" si="16"/>
        <v>7.0158066914498178</v>
      </c>
      <c r="T157" s="65"/>
      <c r="U157" s="65"/>
      <c r="V157" s="54">
        <f t="shared" si="17"/>
        <v>2.3497111999180387E-3</v>
      </c>
      <c r="W157" s="55"/>
      <c r="X157" s="56"/>
      <c r="Y157" s="60">
        <f t="shared" si="18"/>
        <v>1.654434409395247</v>
      </c>
      <c r="Z157" s="61"/>
      <c r="AA157" s="61"/>
      <c r="AB157" s="61"/>
      <c r="AC157" s="61"/>
      <c r="AD157" s="61"/>
      <c r="AE157" s="61"/>
      <c r="AF157" s="6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35"/>
    </row>
    <row r="158" spans="2:74">
      <c r="B158" s="3"/>
      <c r="C158" s="63">
        <f t="shared" si="19"/>
        <v>0.2840000000000002</v>
      </c>
      <c r="D158" s="63"/>
      <c r="E158" s="63">
        <f t="shared" si="11"/>
        <v>0</v>
      </c>
      <c r="F158" s="63"/>
      <c r="G158" s="63">
        <f t="shared" si="12"/>
        <v>0</v>
      </c>
      <c r="H158" s="63"/>
      <c r="I158" s="63">
        <f t="shared" si="13"/>
        <v>0</v>
      </c>
      <c r="J158" s="63"/>
      <c r="K158" s="63">
        <f t="shared" si="14"/>
        <v>0</v>
      </c>
      <c r="L158" s="63"/>
      <c r="M158" s="72">
        <f t="shared" si="15"/>
        <v>0.2840000000000002</v>
      </c>
      <c r="N158" s="72"/>
      <c r="O158" s="72"/>
      <c r="P158" s="72">
        <f t="shared" si="20"/>
        <v>1.1832</v>
      </c>
      <c r="Q158" s="72"/>
      <c r="R158" s="72"/>
      <c r="S158" s="65">
        <f t="shared" si="16"/>
        <v>7.0803182156133859</v>
      </c>
      <c r="T158" s="65"/>
      <c r="U158" s="65"/>
      <c r="V158" s="54">
        <f t="shared" si="17"/>
        <v>2.4173253385279254E-3</v>
      </c>
      <c r="W158" s="55"/>
      <c r="X158" s="56"/>
      <c r="Y158" s="60">
        <f t="shared" si="18"/>
        <v>1.6393602160993326</v>
      </c>
      <c r="Z158" s="61"/>
      <c r="AA158" s="61"/>
      <c r="AB158" s="61"/>
      <c r="AC158" s="61"/>
      <c r="AD158" s="61"/>
      <c r="AE158" s="61"/>
      <c r="AF158" s="6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35"/>
    </row>
    <row r="159" spans="2:74">
      <c r="B159" s="3"/>
      <c r="C159" s="63">
        <f t="shared" si="19"/>
        <v>0.2880000000000002</v>
      </c>
      <c r="D159" s="63"/>
      <c r="E159" s="63">
        <f t="shared" si="11"/>
        <v>0</v>
      </c>
      <c r="F159" s="63"/>
      <c r="G159" s="63">
        <f t="shared" si="12"/>
        <v>0</v>
      </c>
      <c r="H159" s="63"/>
      <c r="I159" s="63">
        <f t="shared" si="13"/>
        <v>0</v>
      </c>
      <c r="J159" s="63"/>
      <c r="K159" s="63">
        <f t="shared" si="14"/>
        <v>0</v>
      </c>
      <c r="L159" s="63"/>
      <c r="M159" s="72">
        <f t="shared" si="15"/>
        <v>0.2880000000000002</v>
      </c>
      <c r="N159" s="72"/>
      <c r="O159" s="72"/>
      <c r="P159" s="72">
        <f t="shared" si="20"/>
        <v>1.1832</v>
      </c>
      <c r="Q159" s="72"/>
      <c r="R159" s="72"/>
      <c r="S159" s="65">
        <f t="shared" si="16"/>
        <v>7.1448297397769549</v>
      </c>
      <c r="T159" s="65"/>
      <c r="U159" s="65"/>
      <c r="V159" s="54">
        <f t="shared" si="17"/>
        <v>2.485898542933697E-3</v>
      </c>
      <c r="W159" s="55"/>
      <c r="X159" s="56"/>
      <c r="Y159" s="60">
        <f t="shared" si="18"/>
        <v>1.6245582361998105</v>
      </c>
      <c r="Z159" s="61"/>
      <c r="AA159" s="61"/>
      <c r="AB159" s="61"/>
      <c r="AC159" s="61"/>
      <c r="AD159" s="61"/>
      <c r="AE159" s="61"/>
      <c r="AF159" s="6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35"/>
    </row>
    <row r="160" spans="2:74">
      <c r="B160" s="3"/>
      <c r="C160" s="63">
        <f t="shared" si="19"/>
        <v>0.2920000000000002</v>
      </c>
      <c r="D160" s="63"/>
      <c r="E160" s="63">
        <f t="shared" si="11"/>
        <v>0</v>
      </c>
      <c r="F160" s="63"/>
      <c r="G160" s="63">
        <f t="shared" si="12"/>
        <v>0</v>
      </c>
      <c r="H160" s="63"/>
      <c r="I160" s="63">
        <f t="shared" si="13"/>
        <v>0</v>
      </c>
      <c r="J160" s="63"/>
      <c r="K160" s="63">
        <f t="shared" si="14"/>
        <v>0</v>
      </c>
      <c r="L160" s="63"/>
      <c r="M160" s="72">
        <f t="shared" si="15"/>
        <v>0.2920000000000002</v>
      </c>
      <c r="N160" s="72"/>
      <c r="O160" s="72"/>
      <c r="P160" s="72">
        <f t="shared" si="20"/>
        <v>1.1832</v>
      </c>
      <c r="Q160" s="72"/>
      <c r="R160" s="72"/>
      <c r="S160" s="65">
        <f t="shared" si="16"/>
        <v>7.2093412639405239</v>
      </c>
      <c r="T160" s="65"/>
      <c r="U160" s="65"/>
      <c r="V160" s="54">
        <f t="shared" si="17"/>
        <v>2.5554308131353529E-3</v>
      </c>
      <c r="W160" s="55"/>
      <c r="X160" s="56"/>
      <c r="Y160" s="60">
        <f t="shared" si="18"/>
        <v>1.6100211621353702</v>
      </c>
      <c r="Z160" s="61"/>
      <c r="AA160" s="61"/>
      <c r="AB160" s="61"/>
      <c r="AC160" s="61"/>
      <c r="AD160" s="61"/>
      <c r="AE160" s="61"/>
      <c r="AF160" s="6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35"/>
    </row>
    <row r="161" spans="2:74">
      <c r="B161" s="3"/>
      <c r="C161" s="63">
        <f t="shared" si="19"/>
        <v>0.29600000000000021</v>
      </c>
      <c r="D161" s="63"/>
      <c r="E161" s="63">
        <f t="shared" si="11"/>
        <v>0</v>
      </c>
      <c r="F161" s="63"/>
      <c r="G161" s="63">
        <f t="shared" si="12"/>
        <v>0</v>
      </c>
      <c r="H161" s="63"/>
      <c r="I161" s="63">
        <f t="shared" si="13"/>
        <v>0</v>
      </c>
      <c r="J161" s="63"/>
      <c r="K161" s="63">
        <f t="shared" si="14"/>
        <v>0</v>
      </c>
      <c r="L161" s="63"/>
      <c r="M161" s="72">
        <f t="shared" si="15"/>
        <v>0.29600000000000021</v>
      </c>
      <c r="N161" s="72"/>
      <c r="O161" s="72"/>
      <c r="P161" s="72">
        <f t="shared" si="20"/>
        <v>1.1832</v>
      </c>
      <c r="Q161" s="72"/>
      <c r="R161" s="72"/>
      <c r="S161" s="65">
        <f t="shared" si="16"/>
        <v>7.2738527881040929</v>
      </c>
      <c r="T161" s="65"/>
      <c r="U161" s="65"/>
      <c r="V161" s="54">
        <f t="shared" si="17"/>
        <v>2.6259221491328941E-3</v>
      </c>
      <c r="W161" s="55"/>
      <c r="X161" s="56"/>
      <c r="Y161" s="60">
        <f t="shared" si="18"/>
        <v>1.595741945586636</v>
      </c>
      <c r="Z161" s="61"/>
      <c r="AA161" s="61"/>
      <c r="AB161" s="61"/>
      <c r="AC161" s="61"/>
      <c r="AD161" s="61"/>
      <c r="AE161" s="61"/>
      <c r="AF161" s="6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35"/>
    </row>
    <row r="162" spans="2:74">
      <c r="B162" s="3"/>
      <c r="C162" s="63">
        <f t="shared" si="19"/>
        <v>0.30000000000000021</v>
      </c>
      <c r="D162" s="63"/>
      <c r="E162" s="63">
        <f t="shared" si="11"/>
        <v>0</v>
      </c>
      <c r="F162" s="63"/>
      <c r="G162" s="63">
        <f t="shared" si="12"/>
        <v>0</v>
      </c>
      <c r="H162" s="63"/>
      <c r="I162" s="63">
        <f t="shared" si="13"/>
        <v>0</v>
      </c>
      <c r="J162" s="63"/>
      <c r="K162" s="63">
        <f t="shared" si="14"/>
        <v>0</v>
      </c>
      <c r="L162" s="63"/>
      <c r="M162" s="72">
        <f t="shared" si="15"/>
        <v>0.30000000000000021</v>
      </c>
      <c r="N162" s="72"/>
      <c r="O162" s="72"/>
      <c r="P162" s="72">
        <f t="shared" si="20"/>
        <v>1.1832</v>
      </c>
      <c r="Q162" s="72"/>
      <c r="R162" s="72"/>
      <c r="S162" s="65">
        <f t="shared" si="16"/>
        <v>7.3383643122676618</v>
      </c>
      <c r="T162" s="65"/>
      <c r="U162" s="65"/>
      <c r="V162" s="54">
        <f t="shared" si="17"/>
        <v>2.6973725509263197E-3</v>
      </c>
      <c r="W162" s="55"/>
      <c r="X162" s="56"/>
      <c r="Y162" s="60">
        <f t="shared" si="18"/>
        <v>1.5817137860811941</v>
      </c>
      <c r="Z162" s="61"/>
      <c r="AA162" s="61"/>
      <c r="AB162" s="61"/>
      <c r="AC162" s="61"/>
      <c r="AD162" s="61"/>
      <c r="AE162" s="61"/>
      <c r="AF162" s="6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30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35"/>
    </row>
    <row r="163" spans="2:74">
      <c r="B163" s="3"/>
      <c r="C163" s="63">
        <f t="shared" si="19"/>
        <v>0.30400000000000021</v>
      </c>
      <c r="D163" s="63"/>
      <c r="E163" s="63">
        <f t="shared" si="11"/>
        <v>0</v>
      </c>
      <c r="F163" s="63"/>
      <c r="G163" s="63">
        <f t="shared" si="12"/>
        <v>0</v>
      </c>
      <c r="H163" s="63"/>
      <c r="I163" s="63">
        <f t="shared" si="13"/>
        <v>0</v>
      </c>
      <c r="J163" s="63"/>
      <c r="K163" s="63">
        <f t="shared" si="14"/>
        <v>0</v>
      </c>
      <c r="L163" s="63"/>
      <c r="M163" s="72">
        <f t="shared" si="15"/>
        <v>0.30400000000000021</v>
      </c>
      <c r="N163" s="72"/>
      <c r="O163" s="72"/>
      <c r="P163" s="72">
        <f t="shared" si="20"/>
        <v>1.1832</v>
      </c>
      <c r="Q163" s="72"/>
      <c r="R163" s="72"/>
      <c r="S163" s="65">
        <f t="shared" si="16"/>
        <v>7.4028758364312308</v>
      </c>
      <c r="T163" s="65"/>
      <c r="U163" s="65"/>
      <c r="V163" s="54">
        <f t="shared" si="17"/>
        <v>2.7697820185156314E-3</v>
      </c>
      <c r="W163" s="55"/>
      <c r="X163" s="56"/>
      <c r="Y163" s="60">
        <f t="shared" si="18"/>
        <v>1.5679301201944218</v>
      </c>
      <c r="Z163" s="61"/>
      <c r="AA163" s="61"/>
      <c r="AB163" s="61"/>
      <c r="AC163" s="61"/>
      <c r="AD163" s="61"/>
      <c r="AE163" s="61"/>
      <c r="AF163" s="6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35"/>
    </row>
    <row r="164" spans="2:74">
      <c r="B164" s="3"/>
      <c r="C164" s="63">
        <f t="shared" si="19"/>
        <v>0.30800000000000022</v>
      </c>
      <c r="D164" s="63"/>
      <c r="E164" s="63">
        <f t="shared" si="11"/>
        <v>0</v>
      </c>
      <c r="F164" s="63"/>
      <c r="G164" s="63">
        <f t="shared" si="12"/>
        <v>0</v>
      </c>
      <c r="H164" s="63"/>
      <c r="I164" s="63">
        <f t="shared" si="13"/>
        <v>0</v>
      </c>
      <c r="J164" s="63"/>
      <c r="K164" s="63">
        <f t="shared" si="14"/>
        <v>0</v>
      </c>
      <c r="L164" s="63"/>
      <c r="M164" s="72">
        <f t="shared" si="15"/>
        <v>0.30800000000000022</v>
      </c>
      <c r="N164" s="72"/>
      <c r="O164" s="72"/>
      <c r="P164" s="72">
        <f t="shared" si="20"/>
        <v>1.1832</v>
      </c>
      <c r="Q164" s="72"/>
      <c r="R164" s="72"/>
      <c r="S164" s="65">
        <f t="shared" si="16"/>
        <v>7.4673873605947989</v>
      </c>
      <c r="T164" s="65"/>
      <c r="U164" s="65"/>
      <c r="V164" s="54">
        <f t="shared" si="17"/>
        <v>2.8431505519008276E-3</v>
      </c>
      <c r="W164" s="55"/>
      <c r="X164" s="56"/>
      <c r="Y164" s="60">
        <f t="shared" si="18"/>
        <v>1.5543846113100868</v>
      </c>
      <c r="Z164" s="61"/>
      <c r="AA164" s="61"/>
      <c r="AB164" s="61"/>
      <c r="AC164" s="61"/>
      <c r="AD164" s="61"/>
      <c r="AE164" s="61"/>
      <c r="AF164" s="6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35"/>
    </row>
    <row r="165" spans="2:74">
      <c r="B165" s="3"/>
      <c r="C165" s="63">
        <f t="shared" si="19"/>
        <v>0.31200000000000022</v>
      </c>
      <c r="D165" s="63"/>
      <c r="E165" s="63">
        <f t="shared" si="11"/>
        <v>0</v>
      </c>
      <c r="F165" s="63"/>
      <c r="G165" s="63">
        <f t="shared" si="12"/>
        <v>0</v>
      </c>
      <c r="H165" s="63"/>
      <c r="I165" s="63">
        <f t="shared" si="13"/>
        <v>0</v>
      </c>
      <c r="J165" s="63"/>
      <c r="K165" s="63">
        <f t="shared" si="14"/>
        <v>0</v>
      </c>
      <c r="L165" s="63"/>
      <c r="M165" s="72">
        <f t="shared" si="15"/>
        <v>0.31200000000000022</v>
      </c>
      <c r="N165" s="72"/>
      <c r="O165" s="72"/>
      <c r="P165" s="72">
        <f t="shared" si="20"/>
        <v>1.1832</v>
      </c>
      <c r="Q165" s="72"/>
      <c r="R165" s="72"/>
      <c r="S165" s="65">
        <f t="shared" si="16"/>
        <v>7.5318988847583679</v>
      </c>
      <c r="T165" s="65"/>
      <c r="U165" s="65"/>
      <c r="V165" s="54">
        <f t="shared" si="17"/>
        <v>2.9174781510819081E-3</v>
      </c>
      <c r="W165" s="55"/>
      <c r="X165" s="56"/>
      <c r="Y165" s="60">
        <f t="shared" si="18"/>
        <v>1.5410711399071542</v>
      </c>
      <c r="Z165" s="61"/>
      <c r="AA165" s="61"/>
      <c r="AB165" s="61"/>
      <c r="AC165" s="61"/>
      <c r="AD165" s="61"/>
      <c r="AE165" s="61"/>
      <c r="AF165" s="6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35"/>
    </row>
    <row r="166" spans="2:74">
      <c r="B166" s="3"/>
      <c r="C166" s="63">
        <f t="shared" si="19"/>
        <v>0.31600000000000023</v>
      </c>
      <c r="D166" s="63"/>
      <c r="E166" s="63">
        <f t="shared" si="11"/>
        <v>0</v>
      </c>
      <c r="F166" s="63"/>
      <c r="G166" s="63">
        <f t="shared" si="12"/>
        <v>0</v>
      </c>
      <c r="H166" s="63"/>
      <c r="I166" s="63">
        <f t="shared" si="13"/>
        <v>0</v>
      </c>
      <c r="J166" s="63"/>
      <c r="K166" s="63">
        <f t="shared" si="14"/>
        <v>0</v>
      </c>
      <c r="L166" s="63"/>
      <c r="M166" s="72">
        <f t="shared" si="15"/>
        <v>0.31600000000000023</v>
      </c>
      <c r="N166" s="72"/>
      <c r="O166" s="72"/>
      <c r="P166" s="72">
        <f t="shared" si="20"/>
        <v>1.1832</v>
      </c>
      <c r="Q166" s="72"/>
      <c r="R166" s="72"/>
      <c r="S166" s="65">
        <f t="shared" si="16"/>
        <v>7.5964104089219369</v>
      </c>
      <c r="T166" s="65"/>
      <c r="U166" s="65"/>
      <c r="V166" s="54">
        <f t="shared" si="17"/>
        <v>2.9927648160588739E-3</v>
      </c>
      <c r="W166" s="55"/>
      <c r="X166" s="56"/>
      <c r="Y166" s="60">
        <f t="shared" si="18"/>
        <v>1.5279837943415255</v>
      </c>
      <c r="Z166" s="61"/>
      <c r="AA166" s="61"/>
      <c r="AB166" s="61"/>
      <c r="AC166" s="61"/>
      <c r="AD166" s="61"/>
      <c r="AE166" s="61"/>
      <c r="AF166" s="6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45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35"/>
    </row>
    <row r="167" spans="2:74">
      <c r="B167" s="3"/>
      <c r="C167" s="63">
        <f t="shared" si="19"/>
        <v>0.32000000000000023</v>
      </c>
      <c r="D167" s="63"/>
      <c r="E167" s="63">
        <f t="shared" si="11"/>
        <v>0</v>
      </c>
      <c r="F167" s="63"/>
      <c r="G167" s="63">
        <f t="shared" si="12"/>
        <v>0</v>
      </c>
      <c r="H167" s="63"/>
      <c r="I167" s="63">
        <f t="shared" si="13"/>
        <v>0</v>
      </c>
      <c r="J167" s="63"/>
      <c r="K167" s="63">
        <f t="shared" si="14"/>
        <v>0</v>
      </c>
      <c r="L167" s="63"/>
      <c r="M167" s="72">
        <f t="shared" si="15"/>
        <v>0.32000000000000023</v>
      </c>
      <c r="N167" s="72"/>
      <c r="O167" s="72"/>
      <c r="P167" s="72">
        <f t="shared" si="20"/>
        <v>1.1832</v>
      </c>
      <c r="Q167" s="72"/>
      <c r="R167" s="72"/>
      <c r="S167" s="65">
        <f t="shared" si="16"/>
        <v>7.6609219330855058</v>
      </c>
      <c r="T167" s="65"/>
      <c r="U167" s="65"/>
      <c r="V167" s="54">
        <f t="shared" si="17"/>
        <v>3.0690105468317245E-3</v>
      </c>
      <c r="W167" s="55"/>
      <c r="X167" s="56"/>
      <c r="Y167" s="60">
        <f t="shared" si="18"/>
        <v>1.5151168620935287</v>
      </c>
      <c r="Z167" s="61"/>
      <c r="AA167" s="61"/>
      <c r="AB167" s="61"/>
      <c r="AC167" s="61"/>
      <c r="AD167" s="61"/>
      <c r="AE167" s="61"/>
      <c r="AF167" s="6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35"/>
    </row>
    <row r="168" spans="2:74">
      <c r="B168" s="3"/>
      <c r="C168" s="63">
        <f t="shared" si="19"/>
        <v>0.32400000000000023</v>
      </c>
      <c r="D168" s="63"/>
      <c r="E168" s="63">
        <f t="shared" si="11"/>
        <v>0</v>
      </c>
      <c r="F168" s="63"/>
      <c r="G168" s="63">
        <f t="shared" si="12"/>
        <v>0</v>
      </c>
      <c r="H168" s="63"/>
      <c r="I168" s="63">
        <f t="shared" si="13"/>
        <v>0</v>
      </c>
      <c r="J168" s="63"/>
      <c r="K168" s="63">
        <f t="shared" si="14"/>
        <v>0</v>
      </c>
      <c r="L168" s="63"/>
      <c r="M168" s="72">
        <f t="shared" si="15"/>
        <v>0.32400000000000023</v>
      </c>
      <c r="N168" s="72"/>
      <c r="O168" s="72"/>
      <c r="P168" s="72">
        <f t="shared" si="20"/>
        <v>1.1832</v>
      </c>
      <c r="Q168" s="72"/>
      <c r="R168" s="72"/>
      <c r="S168" s="65">
        <f t="shared" si="16"/>
        <v>7.7254334572490748</v>
      </c>
      <c r="T168" s="65"/>
      <c r="U168" s="65"/>
      <c r="V168" s="54">
        <f t="shared" si="17"/>
        <v>3.1462153434004599E-3</v>
      </c>
      <c r="W168" s="55"/>
      <c r="X168" s="56"/>
      <c r="Y168" s="60">
        <f t="shared" si="18"/>
        <v>1.5024648214539369</v>
      </c>
      <c r="Z168" s="61"/>
      <c r="AA168" s="61"/>
      <c r="AB168" s="61"/>
      <c r="AC168" s="61"/>
      <c r="AD168" s="61"/>
      <c r="AE168" s="61"/>
      <c r="AF168" s="62"/>
      <c r="AH168" s="27"/>
      <c r="AI168" s="21"/>
      <c r="AJ168" s="21"/>
      <c r="AK168" s="21"/>
      <c r="AL168" s="21"/>
      <c r="AM168" s="21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35"/>
    </row>
    <row r="169" spans="2:74">
      <c r="B169" s="3"/>
      <c r="C169" s="63">
        <f t="shared" si="19"/>
        <v>0.32800000000000024</v>
      </c>
      <c r="D169" s="63"/>
      <c r="E169" s="63">
        <f t="shared" si="11"/>
        <v>0</v>
      </c>
      <c r="F169" s="63"/>
      <c r="G169" s="63">
        <f t="shared" si="12"/>
        <v>0</v>
      </c>
      <c r="H169" s="63"/>
      <c r="I169" s="63">
        <f t="shared" si="13"/>
        <v>0</v>
      </c>
      <c r="J169" s="63"/>
      <c r="K169" s="63">
        <f t="shared" si="14"/>
        <v>0</v>
      </c>
      <c r="L169" s="63"/>
      <c r="M169" s="72">
        <f t="shared" si="15"/>
        <v>0.32800000000000024</v>
      </c>
      <c r="N169" s="72"/>
      <c r="O169" s="72"/>
      <c r="P169" s="72">
        <f t="shared" si="20"/>
        <v>1.1832</v>
      </c>
      <c r="Q169" s="72"/>
      <c r="R169" s="72"/>
      <c r="S169" s="65">
        <f t="shared" si="16"/>
        <v>7.7899449814126438</v>
      </c>
      <c r="T169" s="65"/>
      <c r="U169" s="65"/>
      <c r="V169" s="54">
        <f t="shared" si="17"/>
        <v>3.2243792057650811E-3</v>
      </c>
      <c r="W169" s="55"/>
      <c r="X169" s="56"/>
      <c r="Y169" s="60">
        <f t="shared" si="18"/>
        <v>1.4900223336230971</v>
      </c>
      <c r="Z169" s="61"/>
      <c r="AA169" s="61"/>
      <c r="AB169" s="61"/>
      <c r="AC169" s="61"/>
      <c r="AD169" s="61"/>
      <c r="AE169" s="61"/>
      <c r="AF169" s="62"/>
      <c r="AH169" s="27"/>
      <c r="AI169" s="21"/>
      <c r="AJ169" s="21"/>
      <c r="AK169" s="21"/>
      <c r="AL169" s="21"/>
      <c r="AM169" s="21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35"/>
    </row>
    <row r="170" spans="2:74">
      <c r="B170" s="3"/>
      <c r="C170" s="63">
        <f t="shared" si="19"/>
        <v>0.33200000000000024</v>
      </c>
      <c r="D170" s="63"/>
      <c r="E170" s="63">
        <f t="shared" si="11"/>
        <v>0</v>
      </c>
      <c r="F170" s="63"/>
      <c r="G170" s="63">
        <f t="shared" si="12"/>
        <v>0</v>
      </c>
      <c r="H170" s="63"/>
      <c r="I170" s="63">
        <f t="shared" si="13"/>
        <v>0</v>
      </c>
      <c r="J170" s="63"/>
      <c r="K170" s="63">
        <f t="shared" si="14"/>
        <v>0</v>
      </c>
      <c r="L170" s="63"/>
      <c r="M170" s="72">
        <f t="shared" si="15"/>
        <v>0.33200000000000024</v>
      </c>
      <c r="N170" s="72"/>
      <c r="O170" s="72"/>
      <c r="P170" s="72">
        <f t="shared" si="20"/>
        <v>1.1832</v>
      </c>
      <c r="Q170" s="72"/>
      <c r="R170" s="72"/>
      <c r="S170" s="65">
        <f t="shared" si="16"/>
        <v>7.8544565055762119</v>
      </c>
      <c r="T170" s="65"/>
      <c r="U170" s="65"/>
      <c r="V170" s="54">
        <f t="shared" si="17"/>
        <v>3.3035021339255853E-3</v>
      </c>
      <c r="W170" s="55"/>
      <c r="X170" s="56"/>
      <c r="Y170" s="60">
        <f t="shared" si="18"/>
        <v>1.4777842351994137</v>
      </c>
      <c r="Z170" s="61"/>
      <c r="AA170" s="61"/>
      <c r="AB170" s="61"/>
      <c r="AC170" s="61"/>
      <c r="AD170" s="61"/>
      <c r="AE170" s="61"/>
      <c r="AF170" s="62"/>
      <c r="AH170" s="21"/>
      <c r="AI170" s="21"/>
      <c r="AJ170" s="21"/>
      <c r="AK170" s="21"/>
      <c r="AL170" s="21"/>
      <c r="AM170" s="25"/>
      <c r="AN170" s="31"/>
      <c r="AO170" s="31"/>
      <c r="AP170" s="29"/>
      <c r="AQ170" s="21"/>
      <c r="AR170" s="21"/>
      <c r="AS170" s="21"/>
      <c r="AT170" s="21"/>
      <c r="AU170" s="21"/>
      <c r="AV170" s="21"/>
      <c r="AW170" s="21"/>
      <c r="AX170" s="21"/>
      <c r="AY170" s="30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35"/>
    </row>
    <row r="171" spans="2:74">
      <c r="B171" s="3"/>
      <c r="C171" s="63">
        <f t="shared" si="19"/>
        <v>0.33600000000000024</v>
      </c>
      <c r="D171" s="63"/>
      <c r="E171" s="63">
        <f t="shared" si="11"/>
        <v>0</v>
      </c>
      <c r="F171" s="63"/>
      <c r="G171" s="63">
        <f t="shared" si="12"/>
        <v>0</v>
      </c>
      <c r="H171" s="63"/>
      <c r="I171" s="63">
        <f t="shared" si="13"/>
        <v>0</v>
      </c>
      <c r="J171" s="63"/>
      <c r="K171" s="63">
        <f t="shared" si="14"/>
        <v>0</v>
      </c>
      <c r="L171" s="63"/>
      <c r="M171" s="72">
        <f t="shared" si="15"/>
        <v>0.33600000000000024</v>
      </c>
      <c r="N171" s="72"/>
      <c r="O171" s="72"/>
      <c r="P171" s="72">
        <f t="shared" si="20"/>
        <v>1.1832</v>
      </c>
      <c r="Q171" s="72"/>
      <c r="R171" s="72"/>
      <c r="S171" s="65">
        <f t="shared" si="16"/>
        <v>7.9189680297397809</v>
      </c>
      <c r="T171" s="65"/>
      <c r="U171" s="65"/>
      <c r="V171" s="54">
        <f t="shared" si="17"/>
        <v>3.3835841278819761E-3</v>
      </c>
      <c r="W171" s="55"/>
      <c r="X171" s="56"/>
      <c r="Y171" s="60">
        <f t="shared" si="18"/>
        <v>1.4657455310349847</v>
      </c>
      <c r="Z171" s="61"/>
      <c r="AA171" s="61"/>
      <c r="AB171" s="61"/>
      <c r="AC171" s="61"/>
      <c r="AD171" s="61"/>
      <c r="AE171" s="61"/>
      <c r="AF171" s="62"/>
      <c r="AH171" s="21"/>
      <c r="AI171" s="21"/>
      <c r="AJ171" s="21"/>
      <c r="AK171" s="21"/>
      <c r="AL171" s="21"/>
      <c r="AM171" s="25"/>
      <c r="AN171" s="31"/>
      <c r="AO171" s="31"/>
      <c r="AP171" s="29"/>
      <c r="AQ171" s="21"/>
      <c r="AR171" s="21"/>
      <c r="AS171" s="21"/>
      <c r="AT171" s="21"/>
      <c r="AU171" s="21"/>
      <c r="AV171" s="21"/>
      <c r="AW171" s="21"/>
      <c r="AX171" s="21"/>
      <c r="AY171" s="30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35"/>
    </row>
    <row r="172" spans="2:74">
      <c r="B172" s="3"/>
      <c r="C172" s="63">
        <f t="shared" si="19"/>
        <v>0.34000000000000025</v>
      </c>
      <c r="D172" s="63"/>
      <c r="E172" s="63">
        <f t="shared" si="11"/>
        <v>0</v>
      </c>
      <c r="F172" s="63"/>
      <c r="G172" s="63">
        <f t="shared" si="12"/>
        <v>0.34102434077079108</v>
      </c>
      <c r="H172" s="63"/>
      <c r="I172" s="63">
        <f t="shared" si="13"/>
        <v>0</v>
      </c>
      <c r="J172" s="63"/>
      <c r="K172" s="63">
        <f t="shared" si="14"/>
        <v>0</v>
      </c>
      <c r="L172" s="63"/>
      <c r="M172" s="72">
        <f t="shared" si="15"/>
        <v>0.34102434077079108</v>
      </c>
      <c r="N172" s="72"/>
      <c r="O172" s="72"/>
      <c r="P172" s="72">
        <f t="shared" si="20"/>
        <v>1.1832</v>
      </c>
      <c r="Q172" s="72"/>
      <c r="R172" s="72"/>
      <c r="S172" s="65">
        <f t="shared" si="16"/>
        <v>8</v>
      </c>
      <c r="T172" s="65"/>
      <c r="U172" s="65"/>
      <c r="V172" s="54">
        <f t="shared" si="17"/>
        <v>3.4855328518999763E-3</v>
      </c>
      <c r="W172" s="55"/>
      <c r="X172" s="56"/>
      <c r="Y172" s="60">
        <f t="shared" si="18"/>
        <v>1.4508990000000002</v>
      </c>
      <c r="Z172" s="61"/>
      <c r="AA172" s="61"/>
      <c r="AB172" s="61"/>
      <c r="AC172" s="61"/>
      <c r="AD172" s="61"/>
      <c r="AE172" s="61"/>
      <c r="AF172" s="6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35"/>
    </row>
    <row r="173" spans="2:74">
      <c r="B173" s="3"/>
      <c r="C173" s="63">
        <f t="shared" si="19"/>
        <v>0.34400000000000025</v>
      </c>
      <c r="D173" s="63"/>
      <c r="E173" s="63">
        <f t="shared" si="11"/>
        <v>0</v>
      </c>
      <c r="F173" s="63"/>
      <c r="G173" s="63">
        <f t="shared" si="12"/>
        <v>0</v>
      </c>
      <c r="H173" s="63"/>
      <c r="I173" s="63">
        <f t="shared" si="13"/>
        <v>0</v>
      </c>
      <c r="J173" s="63"/>
      <c r="K173" s="63">
        <f t="shared" si="14"/>
        <v>0</v>
      </c>
      <c r="L173" s="63"/>
      <c r="M173" s="72">
        <f t="shared" si="15"/>
        <v>0.34400000000000025</v>
      </c>
      <c r="N173" s="72"/>
      <c r="O173" s="72"/>
      <c r="P173" s="72">
        <f t="shared" si="20"/>
        <v>1.1729651162790691</v>
      </c>
      <c r="Q173" s="72"/>
      <c r="R173" s="72"/>
      <c r="S173" s="65">
        <f t="shared" si="16"/>
        <v>8</v>
      </c>
      <c r="T173" s="65"/>
      <c r="U173" s="65"/>
      <c r="V173" s="54">
        <f t="shared" si="17"/>
        <v>3.5159463935727658E-3</v>
      </c>
      <c r="W173" s="55"/>
      <c r="X173" s="56"/>
      <c r="Y173" s="60">
        <f t="shared" si="18"/>
        <v>1.4383484738372085</v>
      </c>
      <c r="Z173" s="61"/>
      <c r="AA173" s="61"/>
      <c r="AB173" s="61"/>
      <c r="AC173" s="61"/>
      <c r="AD173" s="61"/>
      <c r="AE173" s="61"/>
      <c r="AF173" s="62"/>
      <c r="AH173" s="22"/>
      <c r="AI173" s="22"/>
      <c r="AJ173" s="30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35"/>
    </row>
    <row r="174" spans="2:74">
      <c r="B174" s="3"/>
      <c r="C174" s="63">
        <f t="shared" si="19"/>
        <v>0.34800000000000025</v>
      </c>
      <c r="D174" s="63"/>
      <c r="E174" s="63">
        <f t="shared" si="11"/>
        <v>0</v>
      </c>
      <c r="F174" s="63"/>
      <c r="G174" s="63">
        <f t="shared" si="12"/>
        <v>0</v>
      </c>
      <c r="H174" s="63"/>
      <c r="I174" s="63">
        <f t="shared" si="13"/>
        <v>0</v>
      </c>
      <c r="J174" s="63"/>
      <c r="K174" s="63">
        <f t="shared" si="14"/>
        <v>0</v>
      </c>
      <c r="L174" s="63"/>
      <c r="M174" s="72">
        <f t="shared" si="15"/>
        <v>0.34800000000000025</v>
      </c>
      <c r="N174" s="72"/>
      <c r="O174" s="72"/>
      <c r="P174" s="72">
        <f t="shared" si="20"/>
        <v>1.1594827586206888</v>
      </c>
      <c r="Q174" s="72"/>
      <c r="R174" s="72"/>
      <c r="S174" s="65">
        <f t="shared" si="16"/>
        <v>8</v>
      </c>
      <c r="T174" s="65"/>
      <c r="U174" s="65"/>
      <c r="V174" s="54">
        <f t="shared" si="17"/>
        <v>3.5568294911724496E-3</v>
      </c>
      <c r="W174" s="55"/>
      <c r="X174" s="56"/>
      <c r="Y174" s="60">
        <f t="shared" si="18"/>
        <v>1.4218157327586198</v>
      </c>
      <c r="Z174" s="61"/>
      <c r="AA174" s="61"/>
      <c r="AB174" s="61"/>
      <c r="AC174" s="61"/>
      <c r="AD174" s="61"/>
      <c r="AE174" s="61"/>
      <c r="AF174" s="62"/>
      <c r="AH174" s="22"/>
      <c r="AI174" s="22"/>
      <c r="AJ174" s="30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35"/>
    </row>
    <row r="175" spans="2:74">
      <c r="B175" s="3"/>
      <c r="C175" s="63">
        <f t="shared" si="19"/>
        <v>0.35200000000000026</v>
      </c>
      <c r="D175" s="63"/>
      <c r="E175" s="63">
        <f t="shared" si="11"/>
        <v>0</v>
      </c>
      <c r="F175" s="63"/>
      <c r="G175" s="63">
        <f t="shared" si="12"/>
        <v>0</v>
      </c>
      <c r="H175" s="63"/>
      <c r="I175" s="63">
        <f t="shared" si="13"/>
        <v>0</v>
      </c>
      <c r="J175" s="63"/>
      <c r="K175" s="63">
        <f t="shared" si="14"/>
        <v>0</v>
      </c>
      <c r="L175" s="63"/>
      <c r="M175" s="72">
        <f t="shared" si="15"/>
        <v>0.35200000000000026</v>
      </c>
      <c r="N175" s="72"/>
      <c r="O175" s="72"/>
      <c r="P175" s="72">
        <f t="shared" si="20"/>
        <v>1.1463068181818175</v>
      </c>
      <c r="Q175" s="72"/>
      <c r="R175" s="72"/>
      <c r="S175" s="65">
        <f t="shared" si="16"/>
        <v>8</v>
      </c>
      <c r="T175" s="65"/>
      <c r="U175" s="65"/>
      <c r="V175" s="54">
        <f t="shared" si="17"/>
        <v>3.5977125887721333E-3</v>
      </c>
      <c r="W175" s="55"/>
      <c r="X175" s="56"/>
      <c r="Y175" s="60">
        <f t="shared" si="18"/>
        <v>1.4056587357954538</v>
      </c>
      <c r="Z175" s="61"/>
      <c r="AA175" s="61"/>
      <c r="AB175" s="61"/>
      <c r="AC175" s="61"/>
      <c r="AD175" s="61"/>
      <c r="AE175" s="61"/>
      <c r="AF175" s="6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35"/>
    </row>
    <row r="176" spans="2:74">
      <c r="B176" s="3"/>
      <c r="C176" s="63">
        <f t="shared" si="19"/>
        <v>0.35600000000000026</v>
      </c>
      <c r="D176" s="63"/>
      <c r="E176" s="63">
        <f t="shared" si="11"/>
        <v>0</v>
      </c>
      <c r="F176" s="63"/>
      <c r="G176" s="63">
        <f t="shared" si="12"/>
        <v>0</v>
      </c>
      <c r="H176" s="63"/>
      <c r="I176" s="63">
        <f t="shared" si="13"/>
        <v>0</v>
      </c>
      <c r="J176" s="63"/>
      <c r="K176" s="63">
        <f t="shared" si="14"/>
        <v>0</v>
      </c>
      <c r="L176" s="63"/>
      <c r="M176" s="72">
        <f t="shared" si="15"/>
        <v>0.35600000000000026</v>
      </c>
      <c r="N176" s="72"/>
      <c r="O176" s="72"/>
      <c r="P176" s="72">
        <f t="shared" si="20"/>
        <v>1.1334269662921341</v>
      </c>
      <c r="Q176" s="72"/>
      <c r="R176" s="72"/>
      <c r="S176" s="65">
        <f t="shared" si="16"/>
        <v>8</v>
      </c>
      <c r="T176" s="65"/>
      <c r="U176" s="65"/>
      <c r="V176" s="54">
        <f t="shared" si="17"/>
        <v>3.6385956863718158E-3</v>
      </c>
      <c r="W176" s="55"/>
      <c r="X176" s="56"/>
      <c r="Y176" s="60">
        <f t="shared" si="18"/>
        <v>1.3898648174157295</v>
      </c>
      <c r="Z176" s="61"/>
      <c r="AA176" s="61"/>
      <c r="AB176" s="61"/>
      <c r="AC176" s="61"/>
      <c r="AD176" s="61"/>
      <c r="AE176" s="61"/>
      <c r="AF176" s="6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35"/>
    </row>
    <row r="177" spans="2:74">
      <c r="B177" s="3"/>
      <c r="C177" s="63">
        <f t="shared" si="19"/>
        <v>0.36000000000000026</v>
      </c>
      <c r="D177" s="63"/>
      <c r="E177" s="63">
        <f t="shared" si="11"/>
        <v>0</v>
      </c>
      <c r="F177" s="63"/>
      <c r="G177" s="63">
        <f t="shared" si="12"/>
        <v>0</v>
      </c>
      <c r="H177" s="63"/>
      <c r="I177" s="63">
        <f t="shared" si="13"/>
        <v>0</v>
      </c>
      <c r="J177" s="63"/>
      <c r="K177" s="63">
        <f t="shared" si="14"/>
        <v>0</v>
      </c>
      <c r="L177" s="63"/>
      <c r="M177" s="72">
        <f t="shared" si="15"/>
        <v>0.36000000000000026</v>
      </c>
      <c r="N177" s="72"/>
      <c r="O177" s="72"/>
      <c r="P177" s="72">
        <f t="shared" si="20"/>
        <v>1.1208333333333327</v>
      </c>
      <c r="Q177" s="72"/>
      <c r="R177" s="72"/>
      <c r="S177" s="65">
        <f t="shared" si="16"/>
        <v>8</v>
      </c>
      <c r="T177" s="65"/>
      <c r="U177" s="65"/>
      <c r="V177" s="54">
        <f t="shared" si="17"/>
        <v>3.6794787839714996E-3</v>
      </c>
      <c r="W177" s="55"/>
      <c r="X177" s="56"/>
      <c r="Y177" s="60">
        <f t="shared" si="18"/>
        <v>1.3744218749999992</v>
      </c>
      <c r="Z177" s="61"/>
      <c r="AA177" s="61"/>
      <c r="AB177" s="61"/>
      <c r="AC177" s="61"/>
      <c r="AD177" s="61"/>
      <c r="AE177" s="61"/>
      <c r="AF177" s="62"/>
      <c r="AH177" s="22"/>
      <c r="AI177" s="22"/>
      <c r="AJ177" s="22"/>
      <c r="AK177" s="30"/>
      <c r="AL177" s="22"/>
      <c r="AM177" s="22"/>
      <c r="AN177" s="30"/>
      <c r="AO177" s="22"/>
      <c r="AP177" s="22"/>
      <c r="AQ177" s="22"/>
      <c r="AR177" s="30"/>
      <c r="AS177" s="22"/>
      <c r="AT177" s="22"/>
      <c r="AU177" s="30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35"/>
    </row>
    <row r="178" spans="2:74">
      <c r="B178" s="3"/>
      <c r="C178" s="63">
        <f t="shared" si="19"/>
        <v>0.36400000000000027</v>
      </c>
      <c r="D178" s="63"/>
      <c r="E178" s="63">
        <f t="shared" si="11"/>
        <v>0</v>
      </c>
      <c r="F178" s="63"/>
      <c r="G178" s="63">
        <f t="shared" si="12"/>
        <v>0</v>
      </c>
      <c r="H178" s="63"/>
      <c r="I178" s="63">
        <f t="shared" si="13"/>
        <v>0</v>
      </c>
      <c r="J178" s="63"/>
      <c r="K178" s="63">
        <f t="shared" si="14"/>
        <v>0</v>
      </c>
      <c r="L178" s="63"/>
      <c r="M178" s="72">
        <f t="shared" si="15"/>
        <v>0.36400000000000027</v>
      </c>
      <c r="N178" s="72"/>
      <c r="O178" s="72"/>
      <c r="P178" s="72">
        <f t="shared" si="20"/>
        <v>1.1085164835164827</v>
      </c>
      <c r="Q178" s="72"/>
      <c r="R178" s="72"/>
      <c r="S178" s="65">
        <f t="shared" si="16"/>
        <v>8</v>
      </c>
      <c r="T178" s="65"/>
      <c r="U178" s="65"/>
      <c r="V178" s="54">
        <f t="shared" si="17"/>
        <v>3.7203618815711821E-3</v>
      </c>
      <c r="W178" s="55"/>
      <c r="X178" s="56"/>
      <c r="Y178" s="60">
        <f t="shared" si="18"/>
        <v>1.359318337912087</v>
      </c>
      <c r="Z178" s="61"/>
      <c r="AA178" s="61"/>
      <c r="AB178" s="61"/>
      <c r="AC178" s="61"/>
      <c r="AD178" s="61"/>
      <c r="AE178" s="61"/>
      <c r="AF178" s="62"/>
      <c r="AH178" s="30"/>
      <c r="AI178" s="22"/>
      <c r="AJ178" s="22"/>
      <c r="AK178" s="30"/>
      <c r="AL178" s="22"/>
      <c r="AM178" s="22"/>
      <c r="AN178" s="22"/>
      <c r="AO178" s="30"/>
      <c r="AP178" s="22"/>
      <c r="AQ178" s="22"/>
      <c r="AR178" s="22"/>
      <c r="AS178" s="22"/>
      <c r="AT178" s="30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35"/>
    </row>
    <row r="179" spans="2:74">
      <c r="B179" s="3"/>
      <c r="C179" s="63">
        <f t="shared" si="19"/>
        <v>0.36800000000000027</v>
      </c>
      <c r="D179" s="63"/>
      <c r="E179" s="63">
        <f t="shared" si="11"/>
        <v>0</v>
      </c>
      <c r="F179" s="63"/>
      <c r="G179" s="63">
        <f t="shared" si="12"/>
        <v>0</v>
      </c>
      <c r="H179" s="63"/>
      <c r="I179" s="63">
        <f t="shared" si="13"/>
        <v>0</v>
      </c>
      <c r="J179" s="63"/>
      <c r="K179" s="63">
        <f t="shared" si="14"/>
        <v>0</v>
      </c>
      <c r="L179" s="63"/>
      <c r="M179" s="72">
        <f t="shared" si="15"/>
        <v>0.36800000000000027</v>
      </c>
      <c r="N179" s="72"/>
      <c r="O179" s="72"/>
      <c r="P179" s="72">
        <f t="shared" si="20"/>
        <v>1.096467391304347</v>
      </c>
      <c r="Q179" s="72"/>
      <c r="R179" s="72"/>
      <c r="S179" s="65">
        <f t="shared" si="16"/>
        <v>8</v>
      </c>
      <c r="T179" s="65"/>
      <c r="U179" s="65"/>
      <c r="V179" s="54">
        <f t="shared" si="17"/>
        <v>3.7612449791708654E-3</v>
      </c>
      <c r="W179" s="55"/>
      <c r="X179" s="56"/>
      <c r="Y179" s="60">
        <f t="shared" si="18"/>
        <v>1.3445431385869555</v>
      </c>
      <c r="Z179" s="61"/>
      <c r="AA179" s="61"/>
      <c r="AB179" s="61"/>
      <c r="AC179" s="61"/>
      <c r="AD179" s="61"/>
      <c r="AE179" s="61"/>
      <c r="AF179" s="62"/>
      <c r="AH179" s="30"/>
      <c r="AI179" s="22"/>
      <c r="AJ179" s="22"/>
      <c r="AK179" s="30"/>
      <c r="AL179" s="22"/>
      <c r="AM179" s="22"/>
      <c r="AN179" s="22"/>
      <c r="AO179" s="30"/>
      <c r="AP179" s="22"/>
      <c r="AQ179" s="22"/>
      <c r="AR179" s="22"/>
      <c r="AS179" s="22"/>
      <c r="AT179" s="30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35"/>
    </row>
    <row r="180" spans="2:74">
      <c r="B180" s="3"/>
      <c r="C180" s="63">
        <f t="shared" si="19"/>
        <v>0.37200000000000027</v>
      </c>
      <c r="D180" s="63"/>
      <c r="E180" s="63">
        <f t="shared" si="11"/>
        <v>0</v>
      </c>
      <c r="F180" s="63"/>
      <c r="G180" s="63">
        <f t="shared" si="12"/>
        <v>0</v>
      </c>
      <c r="H180" s="63"/>
      <c r="I180" s="63">
        <f t="shared" si="13"/>
        <v>0</v>
      </c>
      <c r="J180" s="63"/>
      <c r="K180" s="63">
        <f t="shared" si="14"/>
        <v>0</v>
      </c>
      <c r="L180" s="63"/>
      <c r="M180" s="72">
        <f t="shared" si="15"/>
        <v>0.37200000000000027</v>
      </c>
      <c r="N180" s="72"/>
      <c r="O180" s="72"/>
      <c r="P180" s="72">
        <f t="shared" si="20"/>
        <v>1.0846774193548381</v>
      </c>
      <c r="Q180" s="72"/>
      <c r="R180" s="72"/>
      <c r="S180" s="65">
        <f t="shared" si="16"/>
        <v>8</v>
      </c>
      <c r="T180" s="65"/>
      <c r="U180" s="65"/>
      <c r="V180" s="54">
        <f t="shared" si="17"/>
        <v>3.8021280767705501E-3</v>
      </c>
      <c r="W180" s="55"/>
      <c r="X180" s="56"/>
      <c r="Y180" s="60">
        <f t="shared" si="18"/>
        <v>1.3300856854838703</v>
      </c>
      <c r="Z180" s="61"/>
      <c r="AA180" s="61"/>
      <c r="AB180" s="61"/>
      <c r="AC180" s="61"/>
      <c r="AD180" s="61"/>
      <c r="AE180" s="61"/>
      <c r="AF180" s="6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35"/>
    </row>
    <row r="181" spans="2:74">
      <c r="B181" s="3"/>
      <c r="C181" s="63">
        <f t="shared" si="19"/>
        <v>0.37600000000000028</v>
      </c>
      <c r="D181" s="63"/>
      <c r="E181" s="63">
        <f t="shared" si="11"/>
        <v>0</v>
      </c>
      <c r="F181" s="63"/>
      <c r="G181" s="63">
        <f t="shared" si="12"/>
        <v>0</v>
      </c>
      <c r="H181" s="63"/>
      <c r="I181" s="63">
        <f t="shared" si="13"/>
        <v>0</v>
      </c>
      <c r="J181" s="63"/>
      <c r="K181" s="63">
        <f t="shared" si="14"/>
        <v>0</v>
      </c>
      <c r="L181" s="63"/>
      <c r="M181" s="72">
        <f t="shared" si="15"/>
        <v>0.37600000000000028</v>
      </c>
      <c r="N181" s="72"/>
      <c r="O181" s="72"/>
      <c r="P181" s="72">
        <f t="shared" si="20"/>
        <v>1.0731382978723396</v>
      </c>
      <c r="Q181" s="72"/>
      <c r="R181" s="72"/>
      <c r="S181" s="65">
        <f t="shared" si="16"/>
        <v>8</v>
      </c>
      <c r="T181" s="65"/>
      <c r="U181" s="65"/>
      <c r="V181" s="54">
        <f t="shared" si="17"/>
        <v>3.8430111743702321E-3</v>
      </c>
      <c r="W181" s="55"/>
      <c r="X181" s="56"/>
      <c r="Y181" s="60">
        <f t="shared" si="18"/>
        <v>1.3159358377659565</v>
      </c>
      <c r="Z181" s="61"/>
      <c r="AA181" s="61"/>
      <c r="AB181" s="61"/>
      <c r="AC181" s="61"/>
      <c r="AD181" s="61"/>
      <c r="AE181" s="61"/>
      <c r="AF181" s="6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35"/>
    </row>
    <row r="182" spans="2:74">
      <c r="B182" s="3"/>
      <c r="C182" s="63">
        <f t="shared" si="19"/>
        <v>0.38000000000000028</v>
      </c>
      <c r="D182" s="63"/>
      <c r="E182" s="63">
        <f t="shared" si="11"/>
        <v>0</v>
      </c>
      <c r="F182" s="63"/>
      <c r="G182" s="63">
        <f t="shared" si="12"/>
        <v>0</v>
      </c>
      <c r="H182" s="63"/>
      <c r="I182" s="63">
        <f t="shared" si="13"/>
        <v>0</v>
      </c>
      <c r="J182" s="63"/>
      <c r="K182" s="63">
        <f t="shared" si="14"/>
        <v>0</v>
      </c>
      <c r="L182" s="63"/>
      <c r="M182" s="72">
        <f t="shared" si="15"/>
        <v>0.38000000000000028</v>
      </c>
      <c r="N182" s="72"/>
      <c r="O182" s="72"/>
      <c r="P182" s="72">
        <f t="shared" si="20"/>
        <v>1.0618421052631573</v>
      </c>
      <c r="Q182" s="72"/>
      <c r="R182" s="72"/>
      <c r="S182" s="65">
        <f t="shared" si="16"/>
        <v>8</v>
      </c>
      <c r="T182" s="65"/>
      <c r="U182" s="65"/>
      <c r="V182" s="54">
        <f t="shared" si="17"/>
        <v>3.8838942719699164E-3</v>
      </c>
      <c r="W182" s="55"/>
      <c r="X182" s="56"/>
      <c r="Y182" s="60">
        <f t="shared" si="18"/>
        <v>1.3020838815789466</v>
      </c>
      <c r="Z182" s="61"/>
      <c r="AA182" s="61"/>
      <c r="AB182" s="61"/>
      <c r="AC182" s="61"/>
      <c r="AD182" s="61"/>
      <c r="AE182" s="61"/>
      <c r="AF182" s="62"/>
      <c r="AH182" s="22"/>
      <c r="AI182" s="30"/>
      <c r="AJ182" s="22"/>
      <c r="AK182" s="30"/>
      <c r="AL182" s="22"/>
      <c r="AM182" s="22"/>
      <c r="AN182" s="22"/>
      <c r="AO182" s="30"/>
      <c r="AP182" s="36"/>
      <c r="AQ182" s="36"/>
      <c r="AR182" s="36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35"/>
    </row>
    <row r="183" spans="2:74">
      <c r="B183" s="3"/>
      <c r="C183" s="63">
        <f t="shared" si="19"/>
        <v>0.38400000000000029</v>
      </c>
      <c r="D183" s="63"/>
      <c r="E183" s="63">
        <f t="shared" si="11"/>
        <v>0</v>
      </c>
      <c r="F183" s="63"/>
      <c r="G183" s="63">
        <f t="shared" si="12"/>
        <v>0</v>
      </c>
      <c r="H183" s="63"/>
      <c r="I183" s="63">
        <f t="shared" si="13"/>
        <v>0</v>
      </c>
      <c r="J183" s="63"/>
      <c r="K183" s="63">
        <f t="shared" si="14"/>
        <v>0</v>
      </c>
      <c r="L183" s="63"/>
      <c r="M183" s="72">
        <f t="shared" si="15"/>
        <v>0.38400000000000029</v>
      </c>
      <c r="N183" s="72"/>
      <c r="O183" s="72"/>
      <c r="P183" s="72">
        <f t="shared" si="20"/>
        <v>1.0507812499999993</v>
      </c>
      <c r="Q183" s="72"/>
      <c r="R183" s="72"/>
      <c r="S183" s="65">
        <f t="shared" si="16"/>
        <v>8</v>
      </c>
      <c r="T183" s="65"/>
      <c r="U183" s="65"/>
      <c r="V183" s="54">
        <f t="shared" si="17"/>
        <v>3.9247773695695997E-3</v>
      </c>
      <c r="W183" s="55"/>
      <c r="X183" s="56"/>
      <c r="Y183" s="60">
        <f t="shared" si="18"/>
        <v>1.2885205078124993</v>
      </c>
      <c r="Z183" s="61"/>
      <c r="AA183" s="61"/>
      <c r="AB183" s="61"/>
      <c r="AC183" s="61"/>
      <c r="AD183" s="61"/>
      <c r="AE183" s="61"/>
      <c r="AF183" s="62"/>
      <c r="AH183" s="22"/>
      <c r="AI183" s="30"/>
      <c r="AJ183" s="22"/>
      <c r="AK183" s="30"/>
      <c r="AL183" s="22"/>
      <c r="AM183" s="22"/>
      <c r="AN183" s="22"/>
      <c r="AO183" s="30"/>
      <c r="AP183" s="36"/>
      <c r="AQ183" s="36"/>
      <c r="AR183" s="36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35"/>
    </row>
    <row r="184" spans="2:74">
      <c r="B184" s="3"/>
      <c r="C184" s="63">
        <f t="shared" si="19"/>
        <v>0.38800000000000029</v>
      </c>
      <c r="D184" s="63"/>
      <c r="E184" s="63">
        <f t="shared" si="11"/>
        <v>0</v>
      </c>
      <c r="F184" s="63"/>
      <c r="G184" s="63">
        <f t="shared" si="12"/>
        <v>0</v>
      </c>
      <c r="H184" s="63"/>
      <c r="I184" s="63">
        <f t="shared" si="13"/>
        <v>0</v>
      </c>
      <c r="J184" s="63"/>
      <c r="K184" s="63">
        <f t="shared" si="14"/>
        <v>0</v>
      </c>
      <c r="L184" s="63"/>
      <c r="M184" s="72">
        <f t="shared" si="15"/>
        <v>0.38800000000000029</v>
      </c>
      <c r="N184" s="72"/>
      <c r="O184" s="72"/>
      <c r="P184" s="72">
        <f t="shared" si="20"/>
        <v>1.0399484536082466</v>
      </c>
      <c r="Q184" s="72"/>
      <c r="R184" s="72"/>
      <c r="S184" s="65">
        <f t="shared" si="16"/>
        <v>8</v>
      </c>
      <c r="T184" s="65"/>
      <c r="U184" s="65"/>
      <c r="V184" s="54">
        <f t="shared" si="17"/>
        <v>3.9656604671692817E-3</v>
      </c>
      <c r="W184" s="55"/>
      <c r="X184" s="56"/>
      <c r="Y184" s="60">
        <f t="shared" si="18"/>
        <v>1.2752367912371125</v>
      </c>
      <c r="Z184" s="61"/>
      <c r="AA184" s="61"/>
      <c r="AB184" s="61"/>
      <c r="AC184" s="61"/>
      <c r="AD184" s="61"/>
      <c r="AE184" s="61"/>
      <c r="AF184" s="6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35"/>
    </row>
    <row r="185" spans="2:74">
      <c r="B185" s="3"/>
      <c r="C185" s="63">
        <f t="shared" si="19"/>
        <v>0.39200000000000029</v>
      </c>
      <c r="D185" s="63"/>
      <c r="E185" s="63">
        <f t="shared" si="11"/>
        <v>0</v>
      </c>
      <c r="F185" s="63"/>
      <c r="G185" s="63">
        <f t="shared" si="12"/>
        <v>0</v>
      </c>
      <c r="H185" s="63"/>
      <c r="I185" s="63">
        <f t="shared" si="13"/>
        <v>0</v>
      </c>
      <c r="J185" s="63"/>
      <c r="K185" s="63">
        <f t="shared" si="14"/>
        <v>0</v>
      </c>
      <c r="L185" s="63"/>
      <c r="M185" s="72">
        <f t="shared" si="15"/>
        <v>0.39200000000000029</v>
      </c>
      <c r="N185" s="72"/>
      <c r="O185" s="72"/>
      <c r="P185" s="72">
        <f t="shared" si="20"/>
        <v>1.0293367346938769</v>
      </c>
      <c r="Q185" s="72"/>
      <c r="R185" s="72"/>
      <c r="S185" s="65">
        <f t="shared" si="16"/>
        <v>8</v>
      </c>
      <c r="T185" s="65"/>
      <c r="U185" s="65"/>
      <c r="V185" s="54">
        <f t="shared" si="17"/>
        <v>4.0065435647689664E-3</v>
      </c>
      <c r="W185" s="55"/>
      <c r="X185" s="56"/>
      <c r="Y185" s="60">
        <f t="shared" si="18"/>
        <v>1.2622241709183666</v>
      </c>
      <c r="Z185" s="61"/>
      <c r="AA185" s="61"/>
      <c r="AB185" s="61"/>
      <c r="AC185" s="61"/>
      <c r="AD185" s="61"/>
      <c r="AE185" s="61"/>
      <c r="AF185" s="6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35"/>
    </row>
    <row r="186" spans="2:74">
      <c r="B186" s="3"/>
      <c r="C186" s="63">
        <f t="shared" si="19"/>
        <v>0.3960000000000003</v>
      </c>
      <c r="D186" s="63"/>
      <c r="E186" s="63">
        <f t="shared" si="11"/>
        <v>0</v>
      </c>
      <c r="F186" s="63"/>
      <c r="G186" s="63">
        <f t="shared" si="12"/>
        <v>0</v>
      </c>
      <c r="H186" s="63"/>
      <c r="I186" s="63">
        <f t="shared" si="13"/>
        <v>0</v>
      </c>
      <c r="J186" s="63"/>
      <c r="K186" s="63">
        <f t="shared" si="14"/>
        <v>0</v>
      </c>
      <c r="L186" s="63"/>
      <c r="M186" s="72">
        <f t="shared" si="15"/>
        <v>0.3960000000000003</v>
      </c>
      <c r="N186" s="72"/>
      <c r="O186" s="72"/>
      <c r="P186" s="72">
        <f t="shared" si="20"/>
        <v>1.0189393939393931</v>
      </c>
      <c r="Q186" s="72"/>
      <c r="R186" s="72"/>
      <c r="S186" s="65">
        <f t="shared" si="16"/>
        <v>8</v>
      </c>
      <c r="T186" s="65"/>
      <c r="U186" s="65"/>
      <c r="V186" s="54">
        <f t="shared" si="17"/>
        <v>4.0474266623686493E-3</v>
      </c>
      <c r="W186" s="55"/>
      <c r="X186" s="56"/>
      <c r="Y186" s="60">
        <f t="shared" si="18"/>
        <v>1.249474431818181</v>
      </c>
      <c r="Z186" s="61"/>
      <c r="AA186" s="61"/>
      <c r="AB186" s="61"/>
      <c r="AC186" s="61"/>
      <c r="AD186" s="61"/>
      <c r="AE186" s="61"/>
      <c r="AF186" s="6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35"/>
    </row>
    <row r="187" spans="2:74">
      <c r="B187" s="3"/>
      <c r="C187" s="63">
        <f t="shared" si="19"/>
        <v>0.4000000000000003</v>
      </c>
      <c r="D187" s="63"/>
      <c r="E187" s="63">
        <f t="shared" si="11"/>
        <v>0</v>
      </c>
      <c r="F187" s="63"/>
      <c r="G187" s="63">
        <f t="shared" si="12"/>
        <v>0</v>
      </c>
      <c r="H187" s="63"/>
      <c r="I187" s="63">
        <f t="shared" si="13"/>
        <v>0</v>
      </c>
      <c r="J187" s="63"/>
      <c r="K187" s="63">
        <f t="shared" si="14"/>
        <v>0</v>
      </c>
      <c r="L187" s="63"/>
      <c r="M187" s="72">
        <f t="shared" si="15"/>
        <v>0.4000000000000003</v>
      </c>
      <c r="N187" s="72"/>
      <c r="O187" s="72"/>
      <c r="P187" s="72">
        <f t="shared" si="20"/>
        <v>1.0087499999999994</v>
      </c>
      <c r="Q187" s="72"/>
      <c r="R187" s="72"/>
      <c r="S187" s="65">
        <f t="shared" si="16"/>
        <v>8</v>
      </c>
      <c r="T187" s="65"/>
      <c r="U187" s="65"/>
      <c r="V187" s="54">
        <f t="shared" si="17"/>
        <v>4.088309759968334E-3</v>
      </c>
      <c r="W187" s="55"/>
      <c r="X187" s="56"/>
      <c r="Y187" s="60">
        <f t="shared" si="18"/>
        <v>1.2369796874999992</v>
      </c>
      <c r="Z187" s="61"/>
      <c r="AA187" s="61"/>
      <c r="AB187" s="61"/>
      <c r="AC187" s="61"/>
      <c r="AD187" s="61"/>
      <c r="AE187" s="61"/>
      <c r="AF187" s="62"/>
      <c r="AH187" s="21"/>
      <c r="AI187" s="21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35"/>
    </row>
    <row r="188" spans="2:74">
      <c r="B188" s="3"/>
      <c r="C188" s="63">
        <f t="shared" si="19"/>
        <v>0.4040000000000003</v>
      </c>
      <c r="D188" s="63"/>
      <c r="E188" s="63">
        <f t="shared" si="11"/>
        <v>0</v>
      </c>
      <c r="F188" s="63"/>
      <c r="G188" s="63">
        <f t="shared" si="12"/>
        <v>0</v>
      </c>
      <c r="H188" s="63"/>
      <c r="I188" s="63">
        <f t="shared" si="13"/>
        <v>0</v>
      </c>
      <c r="J188" s="63"/>
      <c r="K188" s="63">
        <f t="shared" si="14"/>
        <v>0</v>
      </c>
      <c r="L188" s="63"/>
      <c r="M188" s="72">
        <f t="shared" si="15"/>
        <v>0.4040000000000003</v>
      </c>
      <c r="N188" s="72"/>
      <c r="O188" s="72"/>
      <c r="P188" s="72">
        <f t="shared" si="20"/>
        <v>0.9987623762376231</v>
      </c>
      <c r="Q188" s="72"/>
      <c r="R188" s="72"/>
      <c r="S188" s="65">
        <f t="shared" si="16"/>
        <v>8</v>
      </c>
      <c r="T188" s="65"/>
      <c r="U188" s="65"/>
      <c r="V188" s="54">
        <f t="shared" si="17"/>
        <v>4.1291928575680169E-3</v>
      </c>
      <c r="W188" s="55"/>
      <c r="X188" s="56"/>
      <c r="Y188" s="60">
        <f t="shared" si="18"/>
        <v>1.2247323638613854</v>
      </c>
      <c r="Z188" s="61"/>
      <c r="AA188" s="61"/>
      <c r="AB188" s="61"/>
      <c r="AC188" s="61"/>
      <c r="AD188" s="61"/>
      <c r="AE188" s="61"/>
      <c r="AF188" s="62"/>
      <c r="AH188" s="21"/>
      <c r="AI188" s="21"/>
      <c r="AJ188" s="21"/>
      <c r="AK188" s="21"/>
      <c r="AL188" s="21"/>
      <c r="AM188" s="46"/>
      <c r="AN188" s="46"/>
      <c r="AO188" s="46"/>
      <c r="AP188" s="46"/>
      <c r="AQ188" s="46"/>
      <c r="AR188" s="46"/>
      <c r="AS188" s="46"/>
      <c r="AT188" s="22"/>
      <c r="AU188" s="22"/>
      <c r="AV188" s="22"/>
      <c r="AW188" s="21"/>
      <c r="AX188" s="21"/>
      <c r="AY188" s="21"/>
      <c r="AZ188" s="46"/>
      <c r="BA188" s="46"/>
      <c r="BB188" s="46"/>
      <c r="BC188" s="46"/>
      <c r="BD188" s="46"/>
      <c r="BE188" s="46"/>
      <c r="BF188" s="46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35"/>
    </row>
    <row r="189" spans="2:74">
      <c r="B189" s="3"/>
      <c r="C189" s="63">
        <f t="shared" si="19"/>
        <v>0.40800000000000031</v>
      </c>
      <c r="D189" s="63"/>
      <c r="E189" s="63">
        <f t="shared" si="11"/>
        <v>0</v>
      </c>
      <c r="F189" s="63"/>
      <c r="G189" s="63">
        <f t="shared" si="12"/>
        <v>0</v>
      </c>
      <c r="H189" s="63"/>
      <c r="I189" s="63">
        <f t="shared" si="13"/>
        <v>0</v>
      </c>
      <c r="J189" s="63"/>
      <c r="K189" s="63">
        <f t="shared" si="14"/>
        <v>0</v>
      </c>
      <c r="L189" s="63"/>
      <c r="M189" s="72">
        <f t="shared" si="15"/>
        <v>0.40800000000000031</v>
      </c>
      <c r="N189" s="72"/>
      <c r="O189" s="72"/>
      <c r="P189" s="72">
        <f t="shared" si="20"/>
        <v>0.98897058823529349</v>
      </c>
      <c r="Q189" s="72"/>
      <c r="R189" s="72"/>
      <c r="S189" s="65">
        <f t="shared" si="16"/>
        <v>8</v>
      </c>
      <c r="T189" s="65"/>
      <c r="U189" s="65"/>
      <c r="V189" s="54">
        <f t="shared" si="17"/>
        <v>4.1700759551676998E-3</v>
      </c>
      <c r="W189" s="55"/>
      <c r="X189" s="56"/>
      <c r="Y189" s="60">
        <f t="shared" si="18"/>
        <v>1.2127251838235287</v>
      </c>
      <c r="Z189" s="61"/>
      <c r="AA189" s="61"/>
      <c r="AB189" s="61"/>
      <c r="AC189" s="61"/>
      <c r="AD189" s="61"/>
      <c r="AE189" s="61"/>
      <c r="AF189" s="62"/>
      <c r="AH189" s="21"/>
      <c r="AI189" s="21"/>
      <c r="AJ189" s="21"/>
      <c r="AK189" s="21"/>
      <c r="AL189" s="21"/>
      <c r="AM189" s="46"/>
      <c r="AN189" s="46"/>
      <c r="AO189" s="46"/>
      <c r="AP189" s="46"/>
      <c r="AQ189" s="46"/>
      <c r="AR189" s="46"/>
      <c r="AS189" s="46"/>
      <c r="AT189" s="22"/>
      <c r="AU189" s="22"/>
      <c r="AV189" s="22"/>
      <c r="AW189" s="21"/>
      <c r="AX189" s="21"/>
      <c r="AY189" s="21"/>
      <c r="AZ189" s="46"/>
      <c r="BA189" s="46"/>
      <c r="BB189" s="46"/>
      <c r="BC189" s="46"/>
      <c r="BD189" s="46"/>
      <c r="BE189" s="46"/>
      <c r="BF189" s="46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35"/>
    </row>
    <row r="190" spans="2:74">
      <c r="B190" s="3"/>
      <c r="C190" s="63">
        <f t="shared" si="19"/>
        <v>0.41200000000000031</v>
      </c>
      <c r="D190" s="63"/>
      <c r="E190" s="63">
        <f t="shared" si="11"/>
        <v>0</v>
      </c>
      <c r="F190" s="63"/>
      <c r="G190" s="63">
        <f t="shared" si="12"/>
        <v>0</v>
      </c>
      <c r="H190" s="63"/>
      <c r="I190" s="63">
        <f t="shared" si="13"/>
        <v>0</v>
      </c>
      <c r="J190" s="63"/>
      <c r="K190" s="63">
        <f t="shared" si="14"/>
        <v>0</v>
      </c>
      <c r="L190" s="63"/>
      <c r="M190" s="72">
        <f t="shared" si="15"/>
        <v>0.41200000000000031</v>
      </c>
      <c r="N190" s="72"/>
      <c r="O190" s="72"/>
      <c r="P190" s="72">
        <f t="shared" si="20"/>
        <v>0.97936893203883424</v>
      </c>
      <c r="Q190" s="72"/>
      <c r="R190" s="72"/>
      <c r="S190" s="65">
        <f t="shared" si="16"/>
        <v>8</v>
      </c>
      <c r="T190" s="65"/>
      <c r="U190" s="65"/>
      <c r="V190" s="54">
        <f t="shared" si="17"/>
        <v>4.2109590527673818E-3</v>
      </c>
      <c r="W190" s="55"/>
      <c r="X190" s="56"/>
      <c r="Y190" s="60">
        <f t="shared" si="18"/>
        <v>1.2009511529126204</v>
      </c>
      <c r="Z190" s="61"/>
      <c r="AA190" s="61"/>
      <c r="AB190" s="61"/>
      <c r="AC190" s="61"/>
      <c r="AD190" s="61"/>
      <c r="AE190" s="61"/>
      <c r="AF190" s="62"/>
      <c r="AH190" s="21"/>
      <c r="AI190" s="21"/>
      <c r="AJ190" s="21"/>
      <c r="AK190" s="21"/>
      <c r="AL190" s="21"/>
      <c r="AM190" s="46"/>
      <c r="AN190" s="46"/>
      <c r="AO190" s="46"/>
      <c r="AP190" s="46"/>
      <c r="AQ190" s="46"/>
      <c r="AR190" s="46"/>
      <c r="AS190" s="46"/>
      <c r="AT190" s="22"/>
      <c r="AU190" s="22"/>
      <c r="AV190" s="22"/>
      <c r="AW190" s="21"/>
      <c r="AX190" s="21"/>
      <c r="AY190" s="21"/>
      <c r="AZ190" s="46"/>
      <c r="BA190" s="46"/>
      <c r="BB190" s="46"/>
      <c r="BC190" s="46"/>
      <c r="BD190" s="46"/>
      <c r="BE190" s="46"/>
      <c r="BF190" s="46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35"/>
    </row>
    <row r="191" spans="2:74">
      <c r="B191" s="3"/>
      <c r="C191" s="63">
        <f t="shared" si="19"/>
        <v>0.41600000000000031</v>
      </c>
      <c r="D191" s="63"/>
      <c r="E191" s="63">
        <f t="shared" si="11"/>
        <v>0</v>
      </c>
      <c r="F191" s="63"/>
      <c r="G191" s="63">
        <f t="shared" si="12"/>
        <v>0</v>
      </c>
      <c r="H191" s="63"/>
      <c r="I191" s="63">
        <f t="shared" si="13"/>
        <v>0</v>
      </c>
      <c r="J191" s="63"/>
      <c r="K191" s="63">
        <f t="shared" si="14"/>
        <v>0</v>
      </c>
      <c r="L191" s="63"/>
      <c r="M191" s="72">
        <f t="shared" si="15"/>
        <v>0.41600000000000031</v>
      </c>
      <c r="N191" s="72"/>
      <c r="O191" s="72"/>
      <c r="P191" s="72">
        <f t="shared" si="20"/>
        <v>0.96995192307692235</v>
      </c>
      <c r="Q191" s="72"/>
      <c r="R191" s="72"/>
      <c r="S191" s="65">
        <f t="shared" si="16"/>
        <v>8</v>
      </c>
      <c r="T191" s="65"/>
      <c r="U191" s="65"/>
      <c r="V191" s="54">
        <f t="shared" si="17"/>
        <v>4.2518421503670665E-3</v>
      </c>
      <c r="W191" s="55"/>
      <c r="X191" s="56"/>
      <c r="Y191" s="60">
        <f t="shared" si="18"/>
        <v>1.189403545673076</v>
      </c>
      <c r="Z191" s="61"/>
      <c r="AA191" s="61"/>
      <c r="AB191" s="61"/>
      <c r="AC191" s="61"/>
      <c r="AD191" s="61"/>
      <c r="AE191" s="61"/>
      <c r="AF191" s="62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2"/>
      <c r="AU191" s="22"/>
      <c r="AV191" s="22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35"/>
    </row>
    <row r="192" spans="2:74">
      <c r="B192" s="3"/>
      <c r="C192" s="63">
        <f t="shared" si="19"/>
        <v>0.42000000000000032</v>
      </c>
      <c r="D192" s="63"/>
      <c r="E192" s="63">
        <f t="shared" si="11"/>
        <v>0</v>
      </c>
      <c r="F192" s="63"/>
      <c r="G192" s="63">
        <f t="shared" si="12"/>
        <v>0</v>
      </c>
      <c r="H192" s="63"/>
      <c r="I192" s="63">
        <f t="shared" si="13"/>
        <v>0</v>
      </c>
      <c r="J192" s="63"/>
      <c r="K192" s="63">
        <f t="shared" si="14"/>
        <v>0</v>
      </c>
      <c r="L192" s="63"/>
      <c r="M192" s="72">
        <f t="shared" si="15"/>
        <v>0.42000000000000032</v>
      </c>
      <c r="N192" s="72"/>
      <c r="O192" s="72"/>
      <c r="P192" s="72">
        <f t="shared" si="20"/>
        <v>0.96071428571428508</v>
      </c>
      <c r="Q192" s="72"/>
      <c r="R192" s="72"/>
      <c r="S192" s="65">
        <f t="shared" si="16"/>
        <v>8</v>
      </c>
      <c r="T192" s="65"/>
      <c r="U192" s="65"/>
      <c r="V192" s="54">
        <f t="shared" si="17"/>
        <v>4.2927252479667494E-3</v>
      </c>
      <c r="W192" s="55"/>
      <c r="X192" s="56"/>
      <c r="Y192" s="60">
        <f t="shared" si="18"/>
        <v>1.1780758928571422</v>
      </c>
      <c r="Z192" s="61"/>
      <c r="AA192" s="61"/>
      <c r="AB192" s="61"/>
      <c r="AC192" s="61"/>
      <c r="AD192" s="61"/>
      <c r="AE192" s="61"/>
      <c r="AF192" s="62"/>
      <c r="AH192" s="21"/>
      <c r="AI192" s="21"/>
      <c r="AJ192" s="25"/>
      <c r="AK192" s="21"/>
      <c r="AL192" s="21"/>
      <c r="AM192" s="25"/>
      <c r="AN192" s="25"/>
      <c r="AO192" s="25"/>
      <c r="AP192" s="25"/>
      <c r="AQ192" s="25"/>
      <c r="AR192" s="25"/>
      <c r="AS192" s="25"/>
      <c r="AT192" s="36"/>
      <c r="AU192" s="22"/>
      <c r="AV192" s="22"/>
      <c r="AW192" s="25"/>
      <c r="AX192" s="21"/>
      <c r="AY192" s="21"/>
      <c r="AZ192" s="25"/>
      <c r="BA192" s="25"/>
      <c r="BB192" s="25"/>
      <c r="BC192" s="25"/>
      <c r="BD192" s="25"/>
      <c r="BE192" s="25"/>
      <c r="BF192" s="25"/>
      <c r="BG192" s="36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35"/>
    </row>
    <row r="193" spans="2:74">
      <c r="B193" s="3"/>
      <c r="C193" s="63">
        <f t="shared" si="19"/>
        <v>0.42400000000000032</v>
      </c>
      <c r="D193" s="63"/>
      <c r="E193" s="63">
        <f t="shared" si="11"/>
        <v>0</v>
      </c>
      <c r="F193" s="63"/>
      <c r="G193" s="63">
        <f t="shared" si="12"/>
        <v>0</v>
      </c>
      <c r="H193" s="63"/>
      <c r="I193" s="63">
        <f t="shared" si="13"/>
        <v>0</v>
      </c>
      <c r="J193" s="63"/>
      <c r="K193" s="63">
        <f t="shared" si="14"/>
        <v>0</v>
      </c>
      <c r="L193" s="63"/>
      <c r="M193" s="72">
        <f t="shared" si="15"/>
        <v>0.42400000000000032</v>
      </c>
      <c r="N193" s="72"/>
      <c r="O193" s="72"/>
      <c r="P193" s="72">
        <f t="shared" si="20"/>
        <v>0.9516509433962258</v>
      </c>
      <c r="Q193" s="72"/>
      <c r="R193" s="72"/>
      <c r="S193" s="65">
        <f t="shared" si="16"/>
        <v>8</v>
      </c>
      <c r="T193" s="65"/>
      <c r="U193" s="65"/>
      <c r="V193" s="54">
        <f t="shared" si="17"/>
        <v>4.3336083455664323E-3</v>
      </c>
      <c r="W193" s="55"/>
      <c r="X193" s="56"/>
      <c r="Y193" s="60">
        <f t="shared" si="18"/>
        <v>1.166961969339622</v>
      </c>
      <c r="Z193" s="61"/>
      <c r="AA193" s="61"/>
      <c r="AB193" s="61"/>
      <c r="AC193" s="61"/>
      <c r="AD193" s="61"/>
      <c r="AE193" s="61"/>
      <c r="AF193" s="62"/>
      <c r="AH193" s="21"/>
      <c r="AI193" s="21"/>
      <c r="AJ193" s="21"/>
      <c r="AK193" s="21"/>
      <c r="AL193" s="21"/>
      <c r="AM193" s="25"/>
      <c r="AN193" s="25"/>
      <c r="AO193" s="25"/>
      <c r="AP193" s="25"/>
      <c r="AQ193" s="25"/>
      <c r="AR193" s="25"/>
      <c r="AS193" s="25"/>
      <c r="AT193" s="22"/>
      <c r="AU193" s="22"/>
      <c r="AV193" s="22"/>
      <c r="AW193" s="21"/>
      <c r="AX193" s="21"/>
      <c r="AY193" s="21"/>
      <c r="AZ193" s="25"/>
      <c r="BA193" s="25"/>
      <c r="BB193" s="25"/>
      <c r="BC193" s="25"/>
      <c r="BD193" s="25"/>
      <c r="BE193" s="25"/>
      <c r="BF193" s="25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35"/>
    </row>
    <row r="194" spans="2:74">
      <c r="B194" s="3"/>
      <c r="C194" s="63">
        <f t="shared" si="19"/>
        <v>0.42800000000000032</v>
      </c>
      <c r="D194" s="63"/>
      <c r="E194" s="63">
        <f t="shared" si="11"/>
        <v>0</v>
      </c>
      <c r="F194" s="63"/>
      <c r="G194" s="63">
        <f t="shared" si="12"/>
        <v>0</v>
      </c>
      <c r="H194" s="63"/>
      <c r="I194" s="63">
        <f t="shared" si="13"/>
        <v>0</v>
      </c>
      <c r="J194" s="63"/>
      <c r="K194" s="63">
        <f t="shared" si="14"/>
        <v>0</v>
      </c>
      <c r="L194" s="63"/>
      <c r="M194" s="72">
        <f t="shared" si="15"/>
        <v>0.42800000000000032</v>
      </c>
      <c r="N194" s="72"/>
      <c r="O194" s="72"/>
      <c r="P194" s="72">
        <f t="shared" si="20"/>
        <v>0.94275700934579376</v>
      </c>
      <c r="Q194" s="72"/>
      <c r="R194" s="72"/>
      <c r="S194" s="65">
        <f t="shared" si="16"/>
        <v>8</v>
      </c>
      <c r="T194" s="65"/>
      <c r="U194" s="65"/>
      <c r="V194" s="54">
        <f t="shared" si="17"/>
        <v>4.374491443166117E-3</v>
      </c>
      <c r="W194" s="55"/>
      <c r="X194" s="56"/>
      <c r="Y194" s="60">
        <f t="shared" si="18"/>
        <v>1.1560557827102798</v>
      </c>
      <c r="Z194" s="61"/>
      <c r="AA194" s="61"/>
      <c r="AB194" s="61"/>
      <c r="AC194" s="61"/>
      <c r="AD194" s="61"/>
      <c r="AE194" s="61"/>
      <c r="AF194" s="62"/>
      <c r="AH194" s="21"/>
      <c r="AI194" s="21"/>
      <c r="AJ194" s="21"/>
      <c r="AK194" s="21"/>
      <c r="AL194" s="21"/>
      <c r="AM194" s="25"/>
      <c r="AN194" s="25"/>
      <c r="AO194" s="25"/>
      <c r="AP194" s="25"/>
      <c r="AQ194" s="25"/>
      <c r="AR194" s="25"/>
      <c r="AS194" s="25"/>
      <c r="AT194" s="22"/>
      <c r="AU194" s="22"/>
      <c r="AV194" s="22"/>
      <c r="AW194" s="21"/>
      <c r="AX194" s="21"/>
      <c r="AY194" s="21"/>
      <c r="AZ194" s="25"/>
      <c r="BA194" s="25"/>
      <c r="BB194" s="25"/>
      <c r="BC194" s="25"/>
      <c r="BD194" s="25"/>
      <c r="BE194" s="25"/>
      <c r="BF194" s="25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35"/>
    </row>
    <row r="195" spans="2:74">
      <c r="B195" s="3"/>
      <c r="C195" s="63">
        <f t="shared" si="19"/>
        <v>0.43200000000000033</v>
      </c>
      <c r="D195" s="63"/>
      <c r="E195" s="63">
        <f t="shared" si="11"/>
        <v>0</v>
      </c>
      <c r="F195" s="63"/>
      <c r="G195" s="63">
        <f t="shared" si="12"/>
        <v>0</v>
      </c>
      <c r="H195" s="63"/>
      <c r="I195" s="63">
        <f t="shared" si="13"/>
        <v>0</v>
      </c>
      <c r="J195" s="63"/>
      <c r="K195" s="63">
        <f t="shared" si="14"/>
        <v>0</v>
      </c>
      <c r="L195" s="63"/>
      <c r="M195" s="72">
        <f t="shared" si="15"/>
        <v>0.43200000000000033</v>
      </c>
      <c r="N195" s="72"/>
      <c r="O195" s="72"/>
      <c r="P195" s="72">
        <f t="shared" si="20"/>
        <v>0.93402777777777712</v>
      </c>
      <c r="Q195" s="72"/>
      <c r="R195" s="72"/>
      <c r="S195" s="65">
        <f t="shared" si="16"/>
        <v>8</v>
      </c>
      <c r="T195" s="65"/>
      <c r="U195" s="65"/>
      <c r="V195" s="54">
        <f t="shared" si="17"/>
        <v>4.415374540765799E-3</v>
      </c>
      <c r="W195" s="55"/>
      <c r="X195" s="56"/>
      <c r="Y195" s="60">
        <f t="shared" si="18"/>
        <v>1.1453515624999993</v>
      </c>
      <c r="Z195" s="61"/>
      <c r="AA195" s="61"/>
      <c r="AB195" s="61"/>
      <c r="AC195" s="61"/>
      <c r="AD195" s="61"/>
      <c r="AE195" s="61"/>
      <c r="AF195" s="62"/>
      <c r="AH195" s="21"/>
      <c r="AI195" s="21"/>
      <c r="AJ195" s="21"/>
      <c r="AK195" s="21"/>
      <c r="AL195" s="21"/>
      <c r="AM195" s="25"/>
      <c r="AN195" s="25"/>
      <c r="AO195" s="25"/>
      <c r="AP195" s="25"/>
      <c r="AQ195" s="25"/>
      <c r="AR195" s="25"/>
      <c r="AS195" s="25"/>
      <c r="AT195" s="22"/>
      <c r="AU195" s="22"/>
      <c r="AV195" s="22"/>
      <c r="AW195" s="21"/>
      <c r="AX195" s="21"/>
      <c r="AY195" s="21"/>
      <c r="AZ195" s="25"/>
      <c r="BA195" s="25"/>
      <c r="BB195" s="25"/>
      <c r="BC195" s="25"/>
      <c r="BD195" s="25"/>
      <c r="BE195" s="25"/>
      <c r="BF195" s="25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35"/>
    </row>
    <row r="196" spans="2:74">
      <c r="B196" s="3"/>
      <c r="C196" s="63">
        <f t="shared" si="19"/>
        <v>0.43600000000000033</v>
      </c>
      <c r="D196" s="63"/>
      <c r="E196" s="63">
        <f t="shared" si="11"/>
        <v>0</v>
      </c>
      <c r="F196" s="63"/>
      <c r="G196" s="63">
        <f t="shared" si="12"/>
        <v>0</v>
      </c>
      <c r="H196" s="63"/>
      <c r="I196" s="63">
        <f t="shared" si="13"/>
        <v>0</v>
      </c>
      <c r="J196" s="63"/>
      <c r="K196" s="63">
        <f t="shared" si="14"/>
        <v>0</v>
      </c>
      <c r="L196" s="63"/>
      <c r="M196" s="72">
        <f t="shared" si="15"/>
        <v>0.43600000000000033</v>
      </c>
      <c r="N196" s="72"/>
      <c r="O196" s="72"/>
      <c r="P196" s="72">
        <f t="shared" si="20"/>
        <v>0.92545871559632964</v>
      </c>
      <c r="Q196" s="72"/>
      <c r="R196" s="72"/>
      <c r="S196" s="65">
        <f t="shared" si="16"/>
        <v>8</v>
      </c>
      <c r="T196" s="65"/>
      <c r="U196" s="65"/>
      <c r="V196" s="54">
        <f t="shared" si="17"/>
        <v>4.4562576383654819E-3</v>
      </c>
      <c r="W196" s="55"/>
      <c r="X196" s="56"/>
      <c r="Y196" s="60">
        <f t="shared" si="18"/>
        <v>1.1348437499999993</v>
      </c>
      <c r="Z196" s="61"/>
      <c r="AA196" s="61"/>
      <c r="AB196" s="61"/>
      <c r="AC196" s="61"/>
      <c r="AD196" s="61"/>
      <c r="AE196" s="61"/>
      <c r="AF196" s="62"/>
      <c r="AH196" s="21"/>
      <c r="AI196" s="21"/>
      <c r="AJ196" s="21"/>
      <c r="AK196" s="21"/>
      <c r="AL196" s="21"/>
      <c r="AM196" s="25"/>
      <c r="AN196" s="25"/>
      <c r="AO196" s="25"/>
      <c r="AP196" s="25"/>
      <c r="AQ196" s="25"/>
      <c r="AR196" s="25"/>
      <c r="AS196" s="25"/>
      <c r="AT196" s="22"/>
      <c r="AU196" s="22"/>
      <c r="AV196" s="22"/>
      <c r="AW196" s="21"/>
      <c r="AX196" s="21"/>
      <c r="AY196" s="21"/>
      <c r="AZ196" s="25"/>
      <c r="BA196" s="25"/>
      <c r="BB196" s="25"/>
      <c r="BC196" s="25"/>
      <c r="BD196" s="25"/>
      <c r="BE196" s="25"/>
      <c r="BF196" s="25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35"/>
    </row>
    <row r="197" spans="2:74">
      <c r="B197" s="3"/>
      <c r="C197" s="63">
        <f t="shared" si="19"/>
        <v>0.44000000000000034</v>
      </c>
      <c r="D197" s="63"/>
      <c r="E197" s="63">
        <f t="shared" si="11"/>
        <v>0</v>
      </c>
      <c r="F197" s="63"/>
      <c r="G197" s="63">
        <f t="shared" si="12"/>
        <v>0</v>
      </c>
      <c r="H197" s="63"/>
      <c r="I197" s="63">
        <f t="shared" si="13"/>
        <v>0</v>
      </c>
      <c r="J197" s="63"/>
      <c r="K197" s="63">
        <f t="shared" si="14"/>
        <v>0</v>
      </c>
      <c r="L197" s="63"/>
      <c r="M197" s="72">
        <f t="shared" si="15"/>
        <v>0.44000000000000034</v>
      </c>
      <c r="N197" s="72"/>
      <c r="O197" s="72"/>
      <c r="P197" s="72">
        <f t="shared" si="20"/>
        <v>0.91704545454545394</v>
      </c>
      <c r="Q197" s="72"/>
      <c r="R197" s="72"/>
      <c r="S197" s="65">
        <f t="shared" si="16"/>
        <v>8</v>
      </c>
      <c r="T197" s="65"/>
      <c r="U197" s="65"/>
      <c r="V197" s="54">
        <f t="shared" si="17"/>
        <v>4.4971407359651666E-3</v>
      </c>
      <c r="W197" s="55"/>
      <c r="X197" s="56"/>
      <c r="Y197" s="60">
        <f t="shared" si="18"/>
        <v>1.1245269886363629</v>
      </c>
      <c r="Z197" s="61"/>
      <c r="AA197" s="61"/>
      <c r="AB197" s="61"/>
      <c r="AC197" s="61"/>
      <c r="AD197" s="61"/>
      <c r="AE197" s="61"/>
      <c r="AF197" s="62"/>
      <c r="AH197" s="21"/>
      <c r="AI197" s="21"/>
      <c r="AJ197" s="21"/>
      <c r="AK197" s="21"/>
      <c r="AL197" s="21"/>
      <c r="AM197" s="25"/>
      <c r="AN197" s="25"/>
      <c r="AO197" s="25"/>
      <c r="AP197" s="25"/>
      <c r="AQ197" s="25"/>
      <c r="AR197" s="25"/>
      <c r="AS197" s="25"/>
      <c r="AT197" s="22"/>
      <c r="AU197" s="22"/>
      <c r="AV197" s="22"/>
      <c r="AW197" s="21"/>
      <c r="AX197" s="21"/>
      <c r="AY197" s="21"/>
      <c r="AZ197" s="25"/>
      <c r="BA197" s="25"/>
      <c r="BB197" s="25"/>
      <c r="BC197" s="25"/>
      <c r="BD197" s="25"/>
      <c r="BE197" s="25"/>
      <c r="BF197" s="25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35"/>
    </row>
    <row r="198" spans="2:74">
      <c r="B198" s="3"/>
      <c r="C198" s="63">
        <f t="shared" si="19"/>
        <v>0.44400000000000034</v>
      </c>
      <c r="D198" s="63"/>
      <c r="E198" s="63">
        <f t="shared" si="11"/>
        <v>0</v>
      </c>
      <c r="F198" s="63"/>
      <c r="G198" s="63">
        <f t="shared" si="12"/>
        <v>0</v>
      </c>
      <c r="H198" s="63"/>
      <c r="I198" s="63">
        <f t="shared" si="13"/>
        <v>0</v>
      </c>
      <c r="J198" s="63"/>
      <c r="K198" s="63">
        <f t="shared" si="14"/>
        <v>0</v>
      </c>
      <c r="L198" s="63"/>
      <c r="M198" s="72">
        <f t="shared" si="15"/>
        <v>0.44400000000000034</v>
      </c>
      <c r="N198" s="72"/>
      <c r="O198" s="72"/>
      <c r="P198" s="72">
        <f t="shared" si="20"/>
        <v>0.90878378378378311</v>
      </c>
      <c r="Q198" s="72"/>
      <c r="R198" s="72"/>
      <c r="S198" s="65">
        <f t="shared" si="16"/>
        <v>8</v>
      </c>
      <c r="T198" s="65"/>
      <c r="U198" s="65"/>
      <c r="V198" s="54">
        <f t="shared" si="17"/>
        <v>4.5380238335648495E-3</v>
      </c>
      <c r="W198" s="55"/>
      <c r="X198" s="56"/>
      <c r="Y198" s="60">
        <f t="shared" si="18"/>
        <v>1.114396114864864</v>
      </c>
      <c r="Z198" s="61"/>
      <c r="AA198" s="61"/>
      <c r="AB198" s="61"/>
      <c r="AC198" s="61"/>
      <c r="AD198" s="61"/>
      <c r="AE198" s="61"/>
      <c r="AF198" s="62"/>
      <c r="AH198" s="21"/>
      <c r="AI198" s="21"/>
      <c r="AJ198" s="21"/>
      <c r="AK198" s="21"/>
      <c r="AL198" s="21"/>
      <c r="AM198" s="25"/>
      <c r="AN198" s="25"/>
      <c r="AO198" s="25"/>
      <c r="AP198" s="25"/>
      <c r="AQ198" s="25"/>
      <c r="AR198" s="25"/>
      <c r="AS198" s="25"/>
      <c r="AT198" s="22"/>
      <c r="AU198" s="22"/>
      <c r="AV198" s="22"/>
      <c r="AW198" s="21"/>
      <c r="AX198" s="21"/>
      <c r="AY198" s="21"/>
      <c r="AZ198" s="25"/>
      <c r="BA198" s="25"/>
      <c r="BB198" s="25"/>
      <c r="BC198" s="25"/>
      <c r="BD198" s="25"/>
      <c r="BE198" s="25"/>
      <c r="BF198" s="25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35"/>
    </row>
    <row r="199" spans="2:74">
      <c r="B199" s="3"/>
      <c r="C199" s="63">
        <f t="shared" si="19"/>
        <v>0.44800000000000034</v>
      </c>
      <c r="D199" s="63"/>
      <c r="E199" s="63">
        <f t="shared" si="11"/>
        <v>0</v>
      </c>
      <c r="F199" s="63"/>
      <c r="G199" s="63">
        <f t="shared" si="12"/>
        <v>0</v>
      </c>
      <c r="H199" s="63"/>
      <c r="I199" s="63">
        <f t="shared" si="13"/>
        <v>0</v>
      </c>
      <c r="J199" s="63"/>
      <c r="K199" s="63">
        <f t="shared" si="14"/>
        <v>0</v>
      </c>
      <c r="L199" s="63"/>
      <c r="M199" s="72">
        <f t="shared" si="15"/>
        <v>0.44800000000000034</v>
      </c>
      <c r="N199" s="72"/>
      <c r="O199" s="72"/>
      <c r="P199" s="72">
        <f t="shared" si="20"/>
        <v>0.90066964285714224</v>
      </c>
      <c r="Q199" s="72"/>
      <c r="R199" s="72"/>
      <c r="S199" s="65">
        <f t="shared" si="16"/>
        <v>8</v>
      </c>
      <c r="T199" s="65"/>
      <c r="U199" s="65"/>
      <c r="V199" s="54">
        <f t="shared" si="17"/>
        <v>4.5789069311645315E-3</v>
      </c>
      <c r="W199" s="55"/>
      <c r="X199" s="56"/>
      <c r="Y199" s="60">
        <f t="shared" si="18"/>
        <v>1.1044461495535707</v>
      </c>
      <c r="Z199" s="61"/>
      <c r="AA199" s="61"/>
      <c r="AB199" s="61"/>
      <c r="AC199" s="61"/>
      <c r="AD199" s="61"/>
      <c r="AE199" s="61"/>
      <c r="AF199" s="62"/>
      <c r="AH199" s="21"/>
      <c r="AI199" s="21"/>
      <c r="AJ199" s="21"/>
      <c r="AK199" s="21"/>
      <c r="AL199" s="21"/>
      <c r="AM199" s="25"/>
      <c r="AN199" s="25"/>
      <c r="AO199" s="25"/>
      <c r="AP199" s="25"/>
      <c r="AQ199" s="25"/>
      <c r="AR199" s="25"/>
      <c r="AS199" s="25"/>
      <c r="AT199" s="22"/>
      <c r="AU199" s="22"/>
      <c r="AV199" s="22"/>
      <c r="AW199" s="21"/>
      <c r="AX199" s="21"/>
      <c r="AY199" s="21"/>
      <c r="AZ199" s="25"/>
      <c r="BA199" s="25"/>
      <c r="BB199" s="25"/>
      <c r="BC199" s="25"/>
      <c r="BD199" s="25"/>
      <c r="BE199" s="25"/>
      <c r="BF199" s="25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35"/>
    </row>
    <row r="200" spans="2:74">
      <c r="B200" s="3"/>
      <c r="C200" s="63">
        <f t="shared" si="19"/>
        <v>0.45200000000000035</v>
      </c>
      <c r="D200" s="63"/>
      <c r="E200" s="63">
        <f t="shared" si="11"/>
        <v>0</v>
      </c>
      <c r="F200" s="63"/>
      <c r="G200" s="63">
        <f t="shared" si="12"/>
        <v>0</v>
      </c>
      <c r="H200" s="63"/>
      <c r="I200" s="63">
        <f t="shared" si="13"/>
        <v>0</v>
      </c>
      <c r="J200" s="63"/>
      <c r="K200" s="63">
        <f t="shared" si="14"/>
        <v>0</v>
      </c>
      <c r="L200" s="63"/>
      <c r="M200" s="72">
        <f t="shared" si="15"/>
        <v>0.45200000000000035</v>
      </c>
      <c r="N200" s="72"/>
      <c r="O200" s="72"/>
      <c r="P200" s="72">
        <f t="shared" si="20"/>
        <v>0.89269911504424715</v>
      </c>
      <c r="Q200" s="72"/>
      <c r="R200" s="72"/>
      <c r="S200" s="65">
        <f t="shared" si="16"/>
        <v>8</v>
      </c>
      <c r="T200" s="65"/>
      <c r="U200" s="65"/>
      <c r="V200" s="54">
        <f t="shared" si="17"/>
        <v>4.6197900287642171E-3</v>
      </c>
      <c r="W200" s="55"/>
      <c r="X200" s="56"/>
      <c r="Y200" s="60">
        <f t="shared" si="18"/>
        <v>1.0946722898230081</v>
      </c>
      <c r="Z200" s="61"/>
      <c r="AA200" s="61"/>
      <c r="AB200" s="61"/>
      <c r="AC200" s="61"/>
      <c r="AD200" s="61"/>
      <c r="AE200" s="61"/>
      <c r="AF200" s="62"/>
      <c r="AH200" s="21"/>
      <c r="AI200" s="21"/>
      <c r="AJ200" s="21"/>
      <c r="AK200" s="21"/>
      <c r="AL200" s="21"/>
      <c r="AM200" s="25"/>
      <c r="AN200" s="25"/>
      <c r="AO200" s="25"/>
      <c r="AP200" s="25"/>
      <c r="AQ200" s="25"/>
      <c r="AR200" s="25"/>
      <c r="AS200" s="25"/>
      <c r="AT200" s="22"/>
      <c r="AU200" s="22"/>
      <c r="AV200" s="22"/>
      <c r="AW200" s="21"/>
      <c r="AX200" s="21"/>
      <c r="AY200" s="21"/>
      <c r="AZ200" s="25"/>
      <c r="BA200" s="25"/>
      <c r="BB200" s="25"/>
      <c r="BC200" s="25"/>
      <c r="BD200" s="25"/>
      <c r="BE200" s="25"/>
      <c r="BF200" s="25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35"/>
    </row>
    <row r="201" spans="2:74">
      <c r="B201" s="3"/>
      <c r="C201" s="63">
        <f t="shared" si="19"/>
        <v>0.45600000000000035</v>
      </c>
      <c r="D201" s="63"/>
      <c r="E201" s="63">
        <f t="shared" si="11"/>
        <v>0</v>
      </c>
      <c r="F201" s="63"/>
      <c r="G201" s="63">
        <f t="shared" si="12"/>
        <v>0</v>
      </c>
      <c r="H201" s="63"/>
      <c r="I201" s="63">
        <f t="shared" si="13"/>
        <v>0</v>
      </c>
      <c r="J201" s="63"/>
      <c r="K201" s="63">
        <f t="shared" si="14"/>
        <v>0</v>
      </c>
      <c r="L201" s="63"/>
      <c r="M201" s="72">
        <f t="shared" si="15"/>
        <v>0.45600000000000035</v>
      </c>
      <c r="N201" s="72"/>
      <c r="O201" s="72"/>
      <c r="P201" s="72">
        <f t="shared" si="20"/>
        <v>0.88486842105263097</v>
      </c>
      <c r="Q201" s="72"/>
      <c r="R201" s="72"/>
      <c r="S201" s="65">
        <f t="shared" si="16"/>
        <v>8</v>
      </c>
      <c r="T201" s="65"/>
      <c r="U201" s="65"/>
      <c r="V201" s="54">
        <f t="shared" si="17"/>
        <v>4.6606731263639E-3</v>
      </c>
      <c r="W201" s="55"/>
      <c r="X201" s="56"/>
      <c r="Y201" s="60">
        <f t="shared" si="18"/>
        <v>1.0850699013157887</v>
      </c>
      <c r="Z201" s="61"/>
      <c r="AA201" s="61"/>
      <c r="AB201" s="61"/>
      <c r="AC201" s="61"/>
      <c r="AD201" s="61"/>
      <c r="AE201" s="61"/>
      <c r="AF201" s="62"/>
      <c r="AH201" s="21"/>
      <c r="AI201" s="21"/>
      <c r="AJ201" s="21"/>
      <c r="AK201" s="21"/>
      <c r="AL201" s="21"/>
      <c r="AM201" s="25"/>
      <c r="AN201" s="25"/>
      <c r="AO201" s="25"/>
      <c r="AP201" s="25"/>
      <c r="AQ201" s="25"/>
      <c r="AR201" s="25"/>
      <c r="AS201" s="25"/>
      <c r="AT201" s="22"/>
      <c r="AU201" s="22"/>
      <c r="AV201" s="22"/>
      <c r="AW201" s="21"/>
      <c r="AX201" s="21"/>
      <c r="AY201" s="21"/>
      <c r="AZ201" s="25"/>
      <c r="BA201" s="25"/>
      <c r="BB201" s="25"/>
      <c r="BC201" s="25"/>
      <c r="BD201" s="25"/>
      <c r="BE201" s="25"/>
      <c r="BF201" s="25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35"/>
    </row>
    <row r="202" spans="2:74">
      <c r="B202" s="3"/>
      <c r="C202" s="63">
        <f t="shared" si="19"/>
        <v>0.46000000000000035</v>
      </c>
      <c r="D202" s="63"/>
      <c r="E202" s="63">
        <f t="shared" si="11"/>
        <v>0</v>
      </c>
      <c r="F202" s="63"/>
      <c r="G202" s="63">
        <f t="shared" si="12"/>
        <v>0</v>
      </c>
      <c r="H202" s="63"/>
      <c r="I202" s="63">
        <f t="shared" si="13"/>
        <v>0</v>
      </c>
      <c r="J202" s="63"/>
      <c r="K202" s="63">
        <f t="shared" si="14"/>
        <v>0</v>
      </c>
      <c r="L202" s="63"/>
      <c r="M202" s="72">
        <f t="shared" si="15"/>
        <v>0.46000000000000035</v>
      </c>
      <c r="N202" s="72"/>
      <c r="O202" s="72"/>
      <c r="P202" s="72">
        <f t="shared" si="20"/>
        <v>0.87717391304347769</v>
      </c>
      <c r="Q202" s="72"/>
      <c r="R202" s="72"/>
      <c r="S202" s="65">
        <f t="shared" si="16"/>
        <v>8</v>
      </c>
      <c r="T202" s="65"/>
      <c r="U202" s="65"/>
      <c r="V202" s="54">
        <f t="shared" si="17"/>
        <v>4.701556223963582E-3</v>
      </c>
      <c r="W202" s="55"/>
      <c r="X202" s="56"/>
      <c r="Y202" s="60">
        <f t="shared" si="18"/>
        <v>1.0756345108695646</v>
      </c>
      <c r="Z202" s="61"/>
      <c r="AA202" s="61"/>
      <c r="AB202" s="61"/>
      <c r="AC202" s="61"/>
      <c r="AD202" s="61"/>
      <c r="AE202" s="61"/>
      <c r="AF202" s="62"/>
      <c r="AH202" s="21"/>
      <c r="AI202" s="21"/>
      <c r="AJ202" s="21"/>
      <c r="AK202" s="21"/>
      <c r="AL202" s="21"/>
      <c r="AM202" s="25"/>
      <c r="AN202" s="25"/>
      <c r="AO202" s="25"/>
      <c r="AP202" s="25"/>
      <c r="AQ202" s="25"/>
      <c r="AR202" s="25"/>
      <c r="AS202" s="25"/>
      <c r="AT202" s="22"/>
      <c r="AU202" s="22"/>
      <c r="AV202" s="22"/>
      <c r="AW202" s="21"/>
      <c r="AX202" s="21"/>
      <c r="AY202" s="21"/>
      <c r="AZ202" s="25"/>
      <c r="BA202" s="25"/>
      <c r="BB202" s="25"/>
      <c r="BC202" s="25"/>
      <c r="BD202" s="25"/>
      <c r="BE202" s="25"/>
      <c r="BF202" s="25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35"/>
    </row>
    <row r="203" spans="2:74">
      <c r="B203" s="3"/>
      <c r="C203" s="63">
        <f t="shared" si="19"/>
        <v>0.46400000000000036</v>
      </c>
      <c r="D203" s="63"/>
      <c r="E203" s="63">
        <f t="shared" si="11"/>
        <v>0</v>
      </c>
      <c r="F203" s="63"/>
      <c r="G203" s="63">
        <f t="shared" si="12"/>
        <v>0</v>
      </c>
      <c r="H203" s="63"/>
      <c r="I203" s="63">
        <f t="shared" si="13"/>
        <v>0</v>
      </c>
      <c r="J203" s="63"/>
      <c r="K203" s="63">
        <f t="shared" si="14"/>
        <v>0</v>
      </c>
      <c r="L203" s="63"/>
      <c r="M203" s="72">
        <f t="shared" si="15"/>
        <v>0.46400000000000036</v>
      </c>
      <c r="N203" s="72"/>
      <c r="O203" s="72"/>
      <c r="P203" s="72">
        <f t="shared" si="20"/>
        <v>0.86961206896551668</v>
      </c>
      <c r="Q203" s="72"/>
      <c r="R203" s="72"/>
      <c r="S203" s="65">
        <f t="shared" si="16"/>
        <v>8</v>
      </c>
      <c r="T203" s="65"/>
      <c r="U203" s="65"/>
      <c r="V203" s="54">
        <f t="shared" si="17"/>
        <v>4.7424393215632675E-3</v>
      </c>
      <c r="W203" s="55"/>
      <c r="X203" s="56"/>
      <c r="Y203" s="60">
        <f t="shared" si="18"/>
        <v>1.0663617995689649</v>
      </c>
      <c r="Z203" s="61"/>
      <c r="AA203" s="61"/>
      <c r="AB203" s="61"/>
      <c r="AC203" s="61"/>
      <c r="AD203" s="61"/>
      <c r="AE203" s="61"/>
      <c r="AF203" s="62"/>
      <c r="AH203" s="21"/>
      <c r="AI203" s="21"/>
      <c r="AJ203" s="21"/>
      <c r="AK203" s="21"/>
      <c r="AL203" s="21"/>
      <c r="AM203" s="25"/>
      <c r="AN203" s="25"/>
      <c r="AO203" s="25"/>
      <c r="AP203" s="25"/>
      <c r="AQ203" s="25"/>
      <c r="AR203" s="25"/>
      <c r="AS203" s="25"/>
      <c r="AT203" s="22"/>
      <c r="AU203" s="22"/>
      <c r="AV203" s="22"/>
      <c r="AW203" s="21"/>
      <c r="AX203" s="21"/>
      <c r="AY203" s="21"/>
      <c r="AZ203" s="25"/>
      <c r="BA203" s="25"/>
      <c r="BB203" s="25"/>
      <c r="BC203" s="25"/>
      <c r="BD203" s="25"/>
      <c r="BE203" s="25"/>
      <c r="BF203" s="25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35"/>
    </row>
    <row r="204" spans="2:74">
      <c r="B204" s="3"/>
      <c r="C204" s="63">
        <f t="shared" si="19"/>
        <v>0.46800000000000036</v>
      </c>
      <c r="D204" s="63"/>
      <c r="E204" s="63">
        <f t="shared" si="11"/>
        <v>0</v>
      </c>
      <c r="F204" s="63"/>
      <c r="G204" s="63">
        <f t="shared" si="12"/>
        <v>0</v>
      </c>
      <c r="H204" s="63"/>
      <c r="I204" s="63">
        <f t="shared" si="13"/>
        <v>0</v>
      </c>
      <c r="J204" s="63"/>
      <c r="K204" s="63">
        <f t="shared" si="14"/>
        <v>0</v>
      </c>
      <c r="L204" s="63"/>
      <c r="M204" s="72">
        <f t="shared" si="15"/>
        <v>0.46800000000000036</v>
      </c>
      <c r="N204" s="72"/>
      <c r="O204" s="72"/>
      <c r="P204" s="72">
        <f t="shared" si="20"/>
        <v>0.86217948717948656</v>
      </c>
      <c r="Q204" s="72"/>
      <c r="R204" s="72"/>
      <c r="S204" s="65">
        <f t="shared" si="16"/>
        <v>8</v>
      </c>
      <c r="T204" s="65"/>
      <c r="U204" s="65"/>
      <c r="V204" s="54">
        <f t="shared" si="17"/>
        <v>4.7833224191629496E-3</v>
      </c>
      <c r="W204" s="55"/>
      <c r="X204" s="56"/>
      <c r="Y204" s="60">
        <f t="shared" si="18"/>
        <v>1.0572475961538454</v>
      </c>
      <c r="Z204" s="61"/>
      <c r="AA204" s="61"/>
      <c r="AB204" s="61"/>
      <c r="AC204" s="61"/>
      <c r="AD204" s="61"/>
      <c r="AE204" s="61"/>
      <c r="AF204" s="62"/>
      <c r="AH204" s="21"/>
      <c r="AI204" s="21"/>
      <c r="AJ204" s="21"/>
      <c r="AK204" s="21"/>
      <c r="AL204" s="21"/>
      <c r="AM204" s="25"/>
      <c r="AN204" s="25"/>
      <c r="AO204" s="25"/>
      <c r="AP204" s="25"/>
      <c r="AQ204" s="25"/>
      <c r="AR204" s="25"/>
      <c r="AS204" s="25"/>
      <c r="AT204" s="22"/>
      <c r="AU204" s="22"/>
      <c r="AV204" s="22"/>
      <c r="AW204" s="21"/>
      <c r="AX204" s="21"/>
      <c r="AY204" s="21"/>
      <c r="AZ204" s="25"/>
      <c r="BA204" s="25"/>
      <c r="BB204" s="25"/>
      <c r="BC204" s="25"/>
      <c r="BD204" s="25"/>
      <c r="BE204" s="25"/>
      <c r="BF204" s="25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35"/>
    </row>
    <row r="205" spans="2:74">
      <c r="B205" s="3"/>
      <c r="C205" s="63">
        <f t="shared" si="19"/>
        <v>0.47200000000000036</v>
      </c>
      <c r="D205" s="63"/>
      <c r="E205" s="63">
        <f t="shared" si="11"/>
        <v>0</v>
      </c>
      <c r="F205" s="63"/>
      <c r="G205" s="63">
        <f t="shared" si="12"/>
        <v>0</v>
      </c>
      <c r="H205" s="63"/>
      <c r="I205" s="63">
        <f t="shared" si="13"/>
        <v>0</v>
      </c>
      <c r="J205" s="63"/>
      <c r="K205" s="63">
        <f t="shared" si="14"/>
        <v>0</v>
      </c>
      <c r="L205" s="63"/>
      <c r="M205" s="72">
        <f t="shared" si="15"/>
        <v>0.47200000000000036</v>
      </c>
      <c r="N205" s="72"/>
      <c r="O205" s="72"/>
      <c r="P205" s="72">
        <f t="shared" si="20"/>
        <v>0.85487288135593165</v>
      </c>
      <c r="Q205" s="72"/>
      <c r="R205" s="72"/>
      <c r="S205" s="65">
        <f t="shared" si="16"/>
        <v>8</v>
      </c>
      <c r="T205" s="65"/>
      <c r="U205" s="65"/>
      <c r="V205" s="54">
        <f t="shared" si="17"/>
        <v>4.8242055167626325E-3</v>
      </c>
      <c r="W205" s="55"/>
      <c r="X205" s="56"/>
      <c r="Y205" s="60">
        <f t="shared" si="18"/>
        <v>1.0482878707627112</v>
      </c>
      <c r="Z205" s="61"/>
      <c r="AA205" s="61"/>
      <c r="AB205" s="61"/>
      <c r="AC205" s="61"/>
      <c r="AD205" s="61"/>
      <c r="AE205" s="61"/>
      <c r="AF205" s="62"/>
      <c r="AH205" s="21"/>
      <c r="AI205" s="21"/>
      <c r="AJ205" s="21"/>
      <c r="AK205" s="21"/>
      <c r="AL205" s="21"/>
      <c r="AM205" s="25"/>
      <c r="AN205" s="25"/>
      <c r="AO205" s="25"/>
      <c r="AP205" s="25"/>
      <c r="AQ205" s="25"/>
      <c r="AR205" s="25"/>
      <c r="AS205" s="25"/>
      <c r="AT205" s="22"/>
      <c r="AU205" s="22"/>
      <c r="AV205" s="22"/>
      <c r="AW205" s="21"/>
      <c r="AX205" s="21"/>
      <c r="AY205" s="21"/>
      <c r="AZ205" s="25"/>
      <c r="BA205" s="25"/>
      <c r="BB205" s="25"/>
      <c r="BC205" s="25"/>
      <c r="BD205" s="25"/>
      <c r="BE205" s="25"/>
      <c r="BF205" s="25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35"/>
    </row>
    <row r="206" spans="2:74">
      <c r="B206" s="3"/>
      <c r="C206" s="63">
        <f t="shared" si="19"/>
        <v>0.47600000000000037</v>
      </c>
      <c r="D206" s="63"/>
      <c r="E206" s="63">
        <f t="shared" si="11"/>
        <v>0</v>
      </c>
      <c r="F206" s="63"/>
      <c r="G206" s="63">
        <f t="shared" si="12"/>
        <v>0</v>
      </c>
      <c r="H206" s="63"/>
      <c r="I206" s="63">
        <f t="shared" si="13"/>
        <v>0</v>
      </c>
      <c r="J206" s="63"/>
      <c r="K206" s="63">
        <f t="shared" si="14"/>
        <v>0</v>
      </c>
      <c r="L206" s="63"/>
      <c r="M206" s="72">
        <f t="shared" si="15"/>
        <v>0.47600000000000037</v>
      </c>
      <c r="N206" s="72"/>
      <c r="O206" s="72"/>
      <c r="P206" s="72">
        <f t="shared" si="20"/>
        <v>0.84768907563025153</v>
      </c>
      <c r="Q206" s="72"/>
      <c r="R206" s="72"/>
      <c r="S206" s="65">
        <f t="shared" si="16"/>
        <v>8</v>
      </c>
      <c r="T206" s="65"/>
      <c r="U206" s="65"/>
      <c r="V206" s="54">
        <f t="shared" si="17"/>
        <v>4.8650886143623154E-3</v>
      </c>
      <c r="W206" s="55"/>
      <c r="X206" s="56"/>
      <c r="Y206" s="60">
        <f t="shared" si="18"/>
        <v>1.0394787289915961</v>
      </c>
      <c r="Z206" s="61"/>
      <c r="AA206" s="61"/>
      <c r="AB206" s="61"/>
      <c r="AC206" s="61"/>
      <c r="AD206" s="61"/>
      <c r="AE206" s="61"/>
      <c r="AF206" s="62"/>
      <c r="AH206" s="21"/>
      <c r="AI206" s="21"/>
      <c r="AJ206" s="21"/>
      <c r="AK206" s="21"/>
      <c r="AL206" s="21"/>
      <c r="AM206" s="25"/>
      <c r="AN206" s="25"/>
      <c r="AO206" s="25"/>
      <c r="AP206" s="25"/>
      <c r="AQ206" s="25"/>
      <c r="AR206" s="25"/>
      <c r="AS206" s="25"/>
      <c r="AT206" s="22"/>
      <c r="AU206" s="22"/>
      <c r="AV206" s="22"/>
      <c r="AW206" s="21"/>
      <c r="AX206" s="21"/>
      <c r="AY206" s="21"/>
      <c r="AZ206" s="25"/>
      <c r="BA206" s="25"/>
      <c r="BB206" s="25"/>
      <c r="BC206" s="25"/>
      <c r="BD206" s="25"/>
      <c r="BE206" s="25"/>
      <c r="BF206" s="25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35"/>
    </row>
    <row r="207" spans="2:74">
      <c r="B207" s="3"/>
      <c r="C207" s="63">
        <f t="shared" si="19"/>
        <v>0.48000000000000037</v>
      </c>
      <c r="D207" s="63"/>
      <c r="E207" s="63">
        <f t="shared" si="11"/>
        <v>0</v>
      </c>
      <c r="F207" s="63"/>
      <c r="G207" s="63">
        <f t="shared" si="12"/>
        <v>0</v>
      </c>
      <c r="H207" s="63"/>
      <c r="I207" s="63">
        <f t="shared" si="13"/>
        <v>0</v>
      </c>
      <c r="J207" s="63"/>
      <c r="K207" s="63">
        <f t="shared" si="14"/>
        <v>0</v>
      </c>
      <c r="L207" s="63"/>
      <c r="M207" s="72">
        <f t="shared" si="15"/>
        <v>0.48000000000000037</v>
      </c>
      <c r="N207" s="72"/>
      <c r="O207" s="72"/>
      <c r="P207" s="72">
        <f t="shared" si="20"/>
        <v>0.8406249999999994</v>
      </c>
      <c r="Q207" s="72"/>
      <c r="R207" s="72"/>
      <c r="S207" s="65">
        <f t="shared" si="16"/>
        <v>8</v>
      </c>
      <c r="T207" s="65"/>
      <c r="U207" s="65"/>
      <c r="V207" s="54">
        <f t="shared" si="17"/>
        <v>4.9059717119620001E-3</v>
      </c>
      <c r="W207" s="55"/>
      <c r="X207" s="56"/>
      <c r="Y207" s="60">
        <f t="shared" si="18"/>
        <v>1.0308164062499994</v>
      </c>
      <c r="Z207" s="61"/>
      <c r="AA207" s="61"/>
      <c r="AB207" s="61"/>
      <c r="AC207" s="61"/>
      <c r="AD207" s="61"/>
      <c r="AE207" s="61"/>
      <c r="AF207" s="62"/>
      <c r="AH207" s="21"/>
      <c r="AI207" s="21"/>
      <c r="AJ207" s="21"/>
      <c r="AK207" s="21"/>
      <c r="AL207" s="21"/>
      <c r="AM207" s="25"/>
      <c r="AN207" s="25"/>
      <c r="AO207" s="25"/>
      <c r="AP207" s="25"/>
      <c r="AQ207" s="25"/>
      <c r="AR207" s="25"/>
      <c r="AS207" s="25"/>
      <c r="AT207" s="22"/>
      <c r="AU207" s="22"/>
      <c r="AV207" s="22"/>
      <c r="AW207" s="21"/>
      <c r="AX207" s="21"/>
      <c r="AY207" s="21"/>
      <c r="AZ207" s="25"/>
      <c r="BA207" s="25"/>
      <c r="BB207" s="25"/>
      <c r="BC207" s="25"/>
      <c r="BD207" s="25"/>
      <c r="BE207" s="25"/>
      <c r="BF207" s="25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35"/>
    </row>
    <row r="208" spans="2:74">
      <c r="B208" s="3"/>
      <c r="C208" s="63">
        <f t="shared" si="19"/>
        <v>0.48400000000000037</v>
      </c>
      <c r="D208" s="63"/>
      <c r="E208" s="63">
        <f t="shared" si="11"/>
        <v>0</v>
      </c>
      <c r="F208" s="63"/>
      <c r="G208" s="63">
        <f t="shared" si="12"/>
        <v>0</v>
      </c>
      <c r="H208" s="63"/>
      <c r="I208" s="63">
        <f t="shared" si="13"/>
        <v>0</v>
      </c>
      <c r="J208" s="63"/>
      <c r="K208" s="63">
        <f t="shared" si="14"/>
        <v>0</v>
      </c>
      <c r="L208" s="63"/>
      <c r="M208" s="72">
        <f t="shared" si="15"/>
        <v>0.48400000000000037</v>
      </c>
      <c r="N208" s="72"/>
      <c r="O208" s="72"/>
      <c r="P208" s="72">
        <f t="shared" si="20"/>
        <v>0.83367768595041258</v>
      </c>
      <c r="Q208" s="72"/>
      <c r="R208" s="72"/>
      <c r="S208" s="65">
        <f t="shared" si="16"/>
        <v>8</v>
      </c>
      <c r="T208" s="65"/>
      <c r="U208" s="65"/>
      <c r="V208" s="54">
        <f t="shared" si="17"/>
        <v>4.9468548095616821E-3</v>
      </c>
      <c r="W208" s="55"/>
      <c r="X208" s="56"/>
      <c r="Y208" s="60">
        <f t="shared" si="18"/>
        <v>1.0222972623966935</v>
      </c>
      <c r="Z208" s="61"/>
      <c r="AA208" s="61"/>
      <c r="AB208" s="61"/>
      <c r="AC208" s="61"/>
      <c r="AD208" s="61"/>
      <c r="AE208" s="61"/>
      <c r="AF208" s="62"/>
      <c r="AH208" s="21"/>
      <c r="AI208" s="21"/>
      <c r="AJ208" s="21"/>
      <c r="AK208" s="21"/>
      <c r="AL208" s="21"/>
      <c r="AM208" s="25"/>
      <c r="AN208" s="25"/>
      <c r="AO208" s="25"/>
      <c r="AP208" s="25"/>
      <c r="AQ208" s="25"/>
      <c r="AR208" s="25"/>
      <c r="AS208" s="25"/>
      <c r="AT208" s="22"/>
      <c r="AU208" s="22"/>
      <c r="AV208" s="22"/>
      <c r="AW208" s="21"/>
      <c r="AX208" s="21"/>
      <c r="AY208" s="21"/>
      <c r="AZ208" s="25"/>
      <c r="BA208" s="25"/>
      <c r="BB208" s="25"/>
      <c r="BC208" s="25"/>
      <c r="BD208" s="25"/>
      <c r="BE208" s="25"/>
      <c r="BF208" s="25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35"/>
    </row>
    <row r="209" spans="2:74">
      <c r="B209" s="3"/>
      <c r="C209" s="63">
        <f t="shared" si="19"/>
        <v>0.48800000000000038</v>
      </c>
      <c r="D209" s="63"/>
      <c r="E209" s="63">
        <f t="shared" si="11"/>
        <v>0</v>
      </c>
      <c r="F209" s="63"/>
      <c r="G209" s="63">
        <f t="shared" si="12"/>
        <v>0</v>
      </c>
      <c r="H209" s="63"/>
      <c r="I209" s="63">
        <f t="shared" si="13"/>
        <v>0</v>
      </c>
      <c r="J209" s="63"/>
      <c r="K209" s="63">
        <f t="shared" si="14"/>
        <v>0</v>
      </c>
      <c r="L209" s="63"/>
      <c r="M209" s="72">
        <f t="shared" si="15"/>
        <v>0.48800000000000038</v>
      </c>
      <c r="N209" s="72"/>
      <c r="O209" s="72"/>
      <c r="P209" s="72">
        <f t="shared" si="20"/>
        <v>0.82684426229508134</v>
      </c>
      <c r="Q209" s="72"/>
      <c r="R209" s="72"/>
      <c r="S209" s="65">
        <f t="shared" si="16"/>
        <v>8</v>
      </c>
      <c r="T209" s="65"/>
      <c r="U209" s="65"/>
      <c r="V209" s="54">
        <f t="shared" si="17"/>
        <v>4.987737907161365E-3</v>
      </c>
      <c r="W209" s="55"/>
      <c r="X209" s="56"/>
      <c r="Y209" s="60">
        <f t="shared" si="18"/>
        <v>1.0139177766393435</v>
      </c>
      <c r="Z209" s="61"/>
      <c r="AA209" s="61"/>
      <c r="AB209" s="61"/>
      <c r="AC209" s="61"/>
      <c r="AD209" s="61"/>
      <c r="AE209" s="61"/>
      <c r="AF209" s="62"/>
      <c r="AH209" s="21"/>
      <c r="AI209" s="21"/>
      <c r="AJ209" s="21"/>
      <c r="AK209" s="21"/>
      <c r="AL209" s="21"/>
      <c r="AM209" s="25"/>
      <c r="AN209" s="25"/>
      <c r="AO209" s="25"/>
      <c r="AP209" s="25"/>
      <c r="AQ209" s="25"/>
      <c r="AR209" s="25"/>
      <c r="AS209" s="25"/>
      <c r="AT209" s="22"/>
      <c r="AU209" s="22"/>
      <c r="AV209" s="22"/>
      <c r="AW209" s="21"/>
      <c r="AX209" s="21"/>
      <c r="AY209" s="21"/>
      <c r="AZ209" s="25"/>
      <c r="BA209" s="25"/>
      <c r="BB209" s="25"/>
      <c r="BC209" s="25"/>
      <c r="BD209" s="25"/>
      <c r="BE209" s="25"/>
      <c r="BF209" s="25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35"/>
    </row>
    <row r="210" spans="2:74">
      <c r="B210" s="3"/>
      <c r="C210" s="63">
        <f t="shared" si="19"/>
        <v>0.49200000000000038</v>
      </c>
      <c r="D210" s="63"/>
      <c r="E210" s="63">
        <f t="shared" si="11"/>
        <v>0</v>
      </c>
      <c r="F210" s="63"/>
      <c r="G210" s="63">
        <f t="shared" si="12"/>
        <v>0</v>
      </c>
      <c r="H210" s="63"/>
      <c r="I210" s="63">
        <f t="shared" si="13"/>
        <v>0</v>
      </c>
      <c r="J210" s="63"/>
      <c r="K210" s="63">
        <f t="shared" si="14"/>
        <v>0</v>
      </c>
      <c r="L210" s="63"/>
      <c r="M210" s="72">
        <f t="shared" si="15"/>
        <v>0.49200000000000038</v>
      </c>
      <c r="N210" s="72"/>
      <c r="O210" s="72"/>
      <c r="P210" s="72">
        <f t="shared" si="20"/>
        <v>0.82012195121951159</v>
      </c>
      <c r="Q210" s="72"/>
      <c r="R210" s="72"/>
      <c r="S210" s="65">
        <f t="shared" si="16"/>
        <v>8</v>
      </c>
      <c r="T210" s="65"/>
      <c r="U210" s="65"/>
      <c r="V210" s="54">
        <f t="shared" si="17"/>
        <v>5.0286210047610497E-3</v>
      </c>
      <c r="W210" s="55"/>
      <c r="X210" s="56"/>
      <c r="Y210" s="60">
        <f t="shared" si="18"/>
        <v>1.0056745426829261</v>
      </c>
      <c r="Z210" s="61"/>
      <c r="AA210" s="61"/>
      <c r="AB210" s="61"/>
      <c r="AC210" s="61"/>
      <c r="AD210" s="61"/>
      <c r="AE210" s="61"/>
      <c r="AF210" s="62"/>
      <c r="AH210" s="21"/>
      <c r="AI210" s="21"/>
      <c r="AJ210" s="21"/>
      <c r="AK210" s="21"/>
      <c r="AL210" s="21"/>
      <c r="AM210" s="25"/>
      <c r="AN210" s="25"/>
      <c r="AO210" s="25"/>
      <c r="AP210" s="25"/>
      <c r="AQ210" s="25"/>
      <c r="AR210" s="25"/>
      <c r="AS210" s="25"/>
      <c r="AT210" s="22"/>
      <c r="AU210" s="22"/>
      <c r="AV210" s="22"/>
      <c r="AW210" s="21"/>
      <c r="AX210" s="21"/>
      <c r="AY210" s="21"/>
      <c r="AZ210" s="25"/>
      <c r="BA210" s="25"/>
      <c r="BB210" s="25"/>
      <c r="BC210" s="25"/>
      <c r="BD210" s="25"/>
      <c r="BE210" s="25"/>
      <c r="BF210" s="25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35"/>
    </row>
    <row r="211" spans="2:74" ht="11.25" customHeight="1">
      <c r="B211" s="3"/>
      <c r="C211" s="63">
        <f t="shared" si="19"/>
        <v>0.49600000000000039</v>
      </c>
      <c r="D211" s="63"/>
      <c r="E211" s="63">
        <f t="shared" si="11"/>
        <v>0</v>
      </c>
      <c r="F211" s="63"/>
      <c r="G211" s="63">
        <f t="shared" si="12"/>
        <v>0</v>
      </c>
      <c r="H211" s="63"/>
      <c r="I211" s="63">
        <f t="shared" si="13"/>
        <v>0</v>
      </c>
      <c r="J211" s="63"/>
      <c r="K211" s="63">
        <f t="shared" si="14"/>
        <v>0</v>
      </c>
      <c r="L211" s="63"/>
      <c r="M211" s="72">
        <f t="shared" si="15"/>
        <v>0.49600000000000039</v>
      </c>
      <c r="N211" s="72"/>
      <c r="O211" s="72"/>
      <c r="P211" s="72">
        <f t="shared" si="20"/>
        <v>0.81350806451612845</v>
      </c>
      <c r="Q211" s="72"/>
      <c r="R211" s="72"/>
      <c r="S211" s="65">
        <f t="shared" si="16"/>
        <v>8</v>
      </c>
      <c r="T211" s="65"/>
      <c r="U211" s="65"/>
      <c r="V211" s="54">
        <f t="shared" si="17"/>
        <v>5.0695041023607326E-3</v>
      </c>
      <c r="W211" s="55"/>
      <c r="X211" s="56"/>
      <c r="Y211" s="60">
        <f t="shared" si="18"/>
        <v>0.99756426411290255</v>
      </c>
      <c r="Z211" s="61"/>
      <c r="AA211" s="61"/>
      <c r="AB211" s="61"/>
      <c r="AC211" s="61"/>
      <c r="AD211" s="61"/>
      <c r="AE211" s="61"/>
      <c r="AF211" s="62"/>
      <c r="AH211" s="21"/>
      <c r="AI211" s="21"/>
      <c r="AJ211" s="21"/>
      <c r="AK211" s="21"/>
      <c r="AL211" s="21"/>
      <c r="AM211" s="25"/>
      <c r="AN211" s="25"/>
      <c r="AO211" s="25"/>
      <c r="AP211" s="25"/>
      <c r="AQ211" s="25"/>
      <c r="AR211" s="25"/>
      <c r="AS211" s="25"/>
      <c r="AT211" s="22"/>
      <c r="AU211" s="22"/>
      <c r="AV211" s="22"/>
      <c r="AW211" s="21"/>
      <c r="AX211" s="21"/>
      <c r="AY211" s="21"/>
      <c r="AZ211" s="25"/>
      <c r="BA211" s="25"/>
      <c r="BB211" s="25"/>
      <c r="BC211" s="25"/>
      <c r="BD211" s="25"/>
      <c r="BE211" s="25"/>
      <c r="BF211" s="25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35"/>
    </row>
    <row r="212" spans="2:74">
      <c r="B212" s="3"/>
      <c r="C212" s="63">
        <f t="shared" si="19"/>
        <v>0.50000000000000033</v>
      </c>
      <c r="D212" s="63"/>
      <c r="E212" s="63">
        <f t="shared" si="11"/>
        <v>0</v>
      </c>
      <c r="F212" s="63"/>
      <c r="G212" s="63">
        <f t="shared" si="12"/>
        <v>0</v>
      </c>
      <c r="H212" s="63"/>
      <c r="I212" s="63">
        <f t="shared" si="13"/>
        <v>0</v>
      </c>
      <c r="J212" s="63"/>
      <c r="K212" s="63">
        <f t="shared" si="14"/>
        <v>0</v>
      </c>
      <c r="L212" s="63"/>
      <c r="M212" s="72">
        <f t="shared" si="15"/>
        <v>0.50000000000000033</v>
      </c>
      <c r="N212" s="72"/>
      <c r="O212" s="72"/>
      <c r="P212" s="72">
        <f t="shared" si="20"/>
        <v>0.8069999999999995</v>
      </c>
      <c r="Q212" s="72"/>
      <c r="R212" s="72"/>
      <c r="S212" s="65">
        <f t="shared" si="16"/>
        <v>8</v>
      </c>
      <c r="T212" s="65"/>
      <c r="U212" s="65"/>
      <c r="V212" s="54">
        <f t="shared" si="17"/>
        <v>5.1103871999604164E-3</v>
      </c>
      <c r="W212" s="55"/>
      <c r="X212" s="56"/>
      <c r="Y212" s="60">
        <f t="shared" si="18"/>
        <v>0.98958374999999943</v>
      </c>
      <c r="Z212" s="61"/>
      <c r="AA212" s="61"/>
      <c r="AB212" s="61"/>
      <c r="AC212" s="61"/>
      <c r="AD212" s="61"/>
      <c r="AE212" s="61"/>
      <c r="AF212" s="62"/>
      <c r="AH212" s="21"/>
      <c r="AI212" s="21"/>
      <c r="AJ212" s="21"/>
      <c r="AK212" s="21"/>
      <c r="AL212" s="21"/>
      <c r="AM212" s="25"/>
      <c r="AN212" s="25"/>
      <c r="AO212" s="25"/>
      <c r="AP212" s="25"/>
      <c r="AQ212" s="25"/>
      <c r="AR212" s="25"/>
      <c r="AS212" s="25"/>
      <c r="AT212" s="22"/>
      <c r="AU212" s="22"/>
      <c r="AV212" s="22"/>
      <c r="AW212" s="21"/>
      <c r="AX212" s="21"/>
      <c r="AY212" s="21"/>
      <c r="AZ212" s="25"/>
      <c r="BA212" s="25"/>
      <c r="BB212" s="25"/>
      <c r="BC212" s="25"/>
      <c r="BD212" s="25"/>
      <c r="BE212" s="25"/>
      <c r="BF212" s="25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35"/>
    </row>
    <row r="213" spans="2:74">
      <c r="B213" s="3"/>
      <c r="C213" s="63">
        <f t="shared" si="19"/>
        <v>0.50400000000000034</v>
      </c>
      <c r="D213" s="63"/>
      <c r="E213" s="63">
        <f t="shared" si="11"/>
        <v>0</v>
      </c>
      <c r="F213" s="63"/>
      <c r="G213" s="63">
        <f t="shared" si="12"/>
        <v>0</v>
      </c>
      <c r="H213" s="63"/>
      <c r="I213" s="63">
        <f t="shared" si="13"/>
        <v>0</v>
      </c>
      <c r="J213" s="63"/>
      <c r="K213" s="63">
        <f t="shared" si="14"/>
        <v>0</v>
      </c>
      <c r="L213" s="63"/>
      <c r="M213" s="72">
        <f t="shared" si="15"/>
        <v>0.50400000000000034</v>
      </c>
      <c r="N213" s="72"/>
      <c r="O213" s="72"/>
      <c r="P213" s="72">
        <f t="shared" si="20"/>
        <v>0.80059523809523758</v>
      </c>
      <c r="Q213" s="72"/>
      <c r="R213" s="72"/>
      <c r="S213" s="65">
        <f t="shared" si="16"/>
        <v>8</v>
      </c>
      <c r="T213" s="65"/>
      <c r="U213" s="65"/>
      <c r="V213" s="54">
        <f t="shared" si="17"/>
        <v>5.1512702975600984E-3</v>
      </c>
      <c r="W213" s="55"/>
      <c r="X213" s="56"/>
      <c r="Y213" s="60">
        <f t="shared" si="18"/>
        <v>0.98172991071428517</v>
      </c>
      <c r="Z213" s="61"/>
      <c r="AA213" s="61"/>
      <c r="AB213" s="61"/>
      <c r="AC213" s="61"/>
      <c r="AD213" s="61"/>
      <c r="AE213" s="61"/>
      <c r="AF213" s="62"/>
      <c r="AH213" s="21"/>
      <c r="AI213" s="21"/>
      <c r="AJ213" s="21"/>
      <c r="AK213" s="21"/>
      <c r="AL213" s="21"/>
      <c r="AM213" s="25"/>
      <c r="AN213" s="25"/>
      <c r="AO213" s="25"/>
      <c r="AP213" s="25"/>
      <c r="AQ213" s="25"/>
      <c r="AR213" s="25"/>
      <c r="AS213" s="25"/>
      <c r="AT213" s="22"/>
      <c r="AU213" s="22"/>
      <c r="AV213" s="22"/>
      <c r="AW213" s="21"/>
      <c r="AX213" s="21"/>
      <c r="AY213" s="21"/>
      <c r="AZ213" s="25"/>
      <c r="BA213" s="25"/>
      <c r="BB213" s="25"/>
      <c r="BC213" s="25"/>
      <c r="BD213" s="25"/>
      <c r="BE213" s="25"/>
      <c r="BF213" s="25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35"/>
    </row>
    <row r="214" spans="2:74" ht="11.25" customHeight="1">
      <c r="B214" s="3"/>
      <c r="C214" s="63">
        <f t="shared" si="19"/>
        <v>0.50800000000000034</v>
      </c>
      <c r="D214" s="63"/>
      <c r="E214" s="63">
        <f t="shared" si="11"/>
        <v>0</v>
      </c>
      <c r="F214" s="63"/>
      <c r="G214" s="63">
        <f t="shared" si="12"/>
        <v>0</v>
      </c>
      <c r="H214" s="63"/>
      <c r="I214" s="63">
        <f t="shared" si="13"/>
        <v>0</v>
      </c>
      <c r="J214" s="63"/>
      <c r="K214" s="63">
        <f t="shared" si="14"/>
        <v>0</v>
      </c>
      <c r="L214" s="63"/>
      <c r="M214" s="72">
        <f t="shared" si="15"/>
        <v>0.50800000000000034</v>
      </c>
      <c r="N214" s="72"/>
      <c r="O214" s="72"/>
      <c r="P214" s="72">
        <f t="shared" si="20"/>
        <v>0.79429133858267664</v>
      </c>
      <c r="Q214" s="72"/>
      <c r="R214" s="72"/>
      <c r="S214" s="65">
        <f t="shared" si="16"/>
        <v>8</v>
      </c>
      <c r="T214" s="65"/>
      <c r="U214" s="65"/>
      <c r="V214" s="54">
        <f t="shared" si="17"/>
        <v>5.1921533951597813E-3</v>
      </c>
      <c r="W214" s="55"/>
      <c r="X214" s="56"/>
      <c r="Y214" s="60">
        <f t="shared" si="18"/>
        <v>0.97399975393700733</v>
      </c>
      <c r="Z214" s="61"/>
      <c r="AA214" s="61"/>
      <c r="AB214" s="61"/>
      <c r="AC214" s="61"/>
      <c r="AD214" s="61"/>
      <c r="AE214" s="61"/>
      <c r="AF214" s="62"/>
      <c r="AH214" s="21"/>
      <c r="AI214" s="21"/>
      <c r="AJ214" s="21"/>
      <c r="AK214" s="21"/>
      <c r="AL214" s="21"/>
      <c r="AM214" s="25"/>
      <c r="AN214" s="25"/>
      <c r="AO214" s="25"/>
      <c r="AP214" s="25"/>
      <c r="AQ214" s="25"/>
      <c r="AR214" s="25"/>
      <c r="AS214" s="25"/>
      <c r="AT214" s="22"/>
      <c r="AU214" s="22"/>
      <c r="AV214" s="22"/>
      <c r="AW214" s="21"/>
      <c r="AX214" s="21"/>
      <c r="AY214" s="21"/>
      <c r="AZ214" s="25"/>
      <c r="BA214" s="25"/>
      <c r="BB214" s="25"/>
      <c r="BC214" s="25"/>
      <c r="BD214" s="25"/>
      <c r="BE214" s="25"/>
      <c r="BF214" s="25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35"/>
    </row>
    <row r="215" spans="2:74">
      <c r="B215" s="3"/>
      <c r="C215" s="63">
        <f t="shared" si="19"/>
        <v>0.51200000000000034</v>
      </c>
      <c r="D215" s="63"/>
      <c r="E215" s="63">
        <f t="shared" ref="E215:E278" si="21">IF(AND(C215&lt;$AD$77,$AD$77&lt;C216),$AD$77,0)</f>
        <v>0</v>
      </c>
      <c r="F215" s="63"/>
      <c r="G215" s="63">
        <f t="shared" ref="G215:G278" si="22">IF(AND(C215&lt;$AB$78,$AB$78&lt;C216),$AB$78,0)</f>
        <v>0</v>
      </c>
      <c r="H215" s="63"/>
      <c r="I215" s="63">
        <f t="shared" ref="I215:I278" si="23">IF(AND(C215&lt;=1,1&lt;C216),1,0)</f>
        <v>0</v>
      </c>
      <c r="J215" s="63"/>
      <c r="K215" s="63">
        <f t="shared" ref="K215:K278" si="24">IF(AND(C215&lt;=6,6&lt;C216),6,0)</f>
        <v>0</v>
      </c>
      <c r="L215" s="63"/>
      <c r="M215" s="72">
        <f t="shared" ref="M215:M278" si="25">IF(AND(E215=0,G215=0,I215=0,K215=0),C215,E215+G215+I215+K215)</f>
        <v>0.51200000000000034</v>
      </c>
      <c r="N215" s="72"/>
      <c r="O215" s="72"/>
      <c r="P215" s="72">
        <f t="shared" si="20"/>
        <v>0.78808593749999956</v>
      </c>
      <c r="Q215" s="72"/>
      <c r="R215" s="72"/>
      <c r="S215" s="65">
        <f t="shared" ref="S215:S278" si="26">IF(M215&gt;$AB$78,$BA$22/$AW$24,IF(M215&lt;=$AB$78,$AY$23+($BA$22/$AW$24-$AY$23)*M215/$AB$78,0))</f>
        <v>8</v>
      </c>
      <c r="T215" s="65"/>
      <c r="U215" s="65"/>
      <c r="V215" s="54">
        <f t="shared" ref="V215:V278" si="27">+P215*(M215/(2*PI()))^2</f>
        <v>5.2330364927594668E-3</v>
      </c>
      <c r="W215" s="55"/>
      <c r="X215" s="56"/>
      <c r="Y215" s="60">
        <f t="shared" si="18"/>
        <v>0.96639038085937445</v>
      </c>
      <c r="Z215" s="61"/>
      <c r="AA215" s="61"/>
      <c r="AB215" s="61"/>
      <c r="AC215" s="61"/>
      <c r="AD215" s="61"/>
      <c r="AE215" s="61"/>
      <c r="AF215" s="62"/>
      <c r="AH215" s="21"/>
      <c r="AI215" s="21"/>
      <c r="AJ215" s="21"/>
      <c r="AK215" s="21"/>
      <c r="AL215" s="21"/>
      <c r="AM215" s="25"/>
      <c r="AN215" s="25"/>
      <c r="AO215" s="25"/>
      <c r="AP215" s="25"/>
      <c r="AQ215" s="25"/>
      <c r="AR215" s="25"/>
      <c r="AS215" s="25"/>
      <c r="AT215" s="22"/>
      <c r="AU215" s="22"/>
      <c r="AV215" s="22"/>
      <c r="AW215" s="21"/>
      <c r="AX215" s="21"/>
      <c r="AY215" s="21"/>
      <c r="AZ215" s="25"/>
      <c r="BA215" s="25"/>
      <c r="BB215" s="25"/>
      <c r="BC215" s="25"/>
      <c r="BD215" s="25"/>
      <c r="BE215" s="25"/>
      <c r="BF215" s="25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35"/>
    </row>
    <row r="216" spans="2:74">
      <c r="B216" s="3"/>
      <c r="C216" s="63">
        <f t="shared" si="19"/>
        <v>0.51600000000000035</v>
      </c>
      <c r="D216" s="63"/>
      <c r="E216" s="63">
        <f t="shared" si="21"/>
        <v>0</v>
      </c>
      <c r="F216" s="63"/>
      <c r="G216" s="63">
        <f t="shared" si="22"/>
        <v>0</v>
      </c>
      <c r="H216" s="63"/>
      <c r="I216" s="63">
        <f t="shared" si="23"/>
        <v>0</v>
      </c>
      <c r="J216" s="63"/>
      <c r="K216" s="63">
        <f t="shared" si="24"/>
        <v>0</v>
      </c>
      <c r="L216" s="63"/>
      <c r="M216" s="72">
        <f t="shared" si="25"/>
        <v>0.51600000000000035</v>
      </c>
      <c r="N216" s="72"/>
      <c r="O216" s="72"/>
      <c r="P216" s="72">
        <f t="shared" si="20"/>
        <v>0.78197674418604601</v>
      </c>
      <c r="Q216" s="72"/>
      <c r="R216" s="72"/>
      <c r="S216" s="65">
        <f t="shared" si="26"/>
        <v>8</v>
      </c>
      <c r="T216" s="65"/>
      <c r="U216" s="65"/>
      <c r="V216" s="54">
        <f t="shared" si="27"/>
        <v>5.2739195903591489E-3</v>
      </c>
      <c r="W216" s="55"/>
      <c r="X216" s="56"/>
      <c r="Y216" s="60">
        <f t="shared" ref="Y216:Y279" si="28">$AV$25*P216/S216</f>
        <v>0.95889898255813899</v>
      </c>
      <c r="Z216" s="61"/>
      <c r="AA216" s="61"/>
      <c r="AB216" s="61"/>
      <c r="AC216" s="61"/>
      <c r="AD216" s="61"/>
      <c r="AE216" s="61"/>
      <c r="AF216" s="62"/>
      <c r="AH216" s="21"/>
      <c r="AI216" s="21"/>
      <c r="AJ216" s="21"/>
      <c r="AK216" s="21"/>
      <c r="AL216" s="21"/>
      <c r="AM216" s="25"/>
      <c r="AN216" s="25"/>
      <c r="AO216" s="25"/>
      <c r="AP216" s="25"/>
      <c r="AQ216" s="25"/>
      <c r="AR216" s="25"/>
      <c r="AS216" s="25"/>
      <c r="AT216" s="22"/>
      <c r="AU216" s="22"/>
      <c r="AV216" s="22"/>
      <c r="AW216" s="21"/>
      <c r="AX216" s="21"/>
      <c r="AY216" s="21"/>
      <c r="AZ216" s="25"/>
      <c r="BA216" s="25"/>
      <c r="BB216" s="25"/>
      <c r="BC216" s="25"/>
      <c r="BD216" s="25"/>
      <c r="BE216" s="25"/>
      <c r="BF216" s="25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35"/>
    </row>
    <row r="217" spans="2:74">
      <c r="B217" s="3"/>
      <c r="C217" s="63">
        <f t="shared" ref="C217:C280" si="29">+C216+$AR$83</f>
        <v>0.52000000000000035</v>
      </c>
      <c r="D217" s="63"/>
      <c r="E217" s="63">
        <f t="shared" si="21"/>
        <v>0</v>
      </c>
      <c r="F217" s="63"/>
      <c r="G217" s="63">
        <f t="shared" si="22"/>
        <v>0</v>
      </c>
      <c r="H217" s="63"/>
      <c r="I217" s="63">
        <f t="shared" si="23"/>
        <v>0</v>
      </c>
      <c r="J217" s="63"/>
      <c r="K217" s="63">
        <f t="shared" si="24"/>
        <v>0</v>
      </c>
      <c r="L217" s="63"/>
      <c r="M217" s="72">
        <f t="shared" si="25"/>
        <v>0.52000000000000035</v>
      </c>
      <c r="N217" s="72"/>
      <c r="O217" s="72"/>
      <c r="P217" s="72">
        <f t="shared" ref="P217:P280" si="30">IF(AND(0&lt;=M217,M217&lt;=$AD$77),(0.4+0.6*M217/$AD$77)*$AH$74,IF(AND($AD$77&lt;=M217,M217&lt;=$AB$78),$AH$74,IF(AND($AB$78&lt;=M217,M217&lt;=6),$AH$75/M217,IF(6&lt;=M217,$AH$75*6/M217^2,0))))</f>
        <v>0.77596153846153804</v>
      </c>
      <c r="Q217" s="72"/>
      <c r="R217" s="72"/>
      <c r="S217" s="65">
        <f t="shared" si="26"/>
        <v>8</v>
      </c>
      <c r="T217" s="65"/>
      <c r="U217" s="65"/>
      <c r="V217" s="54">
        <f t="shared" si="27"/>
        <v>5.3148026879588318E-3</v>
      </c>
      <c r="W217" s="55"/>
      <c r="X217" s="56"/>
      <c r="Y217" s="60">
        <f t="shared" si="28"/>
        <v>0.95152283653846104</v>
      </c>
      <c r="Z217" s="61"/>
      <c r="AA217" s="61"/>
      <c r="AB217" s="61"/>
      <c r="AC217" s="61"/>
      <c r="AD217" s="61"/>
      <c r="AE217" s="61"/>
      <c r="AF217" s="62"/>
      <c r="AH217" s="21"/>
      <c r="AI217" s="21"/>
      <c r="AJ217" s="22"/>
      <c r="AK217" s="22"/>
      <c r="AL217" s="22"/>
      <c r="AM217" s="25"/>
      <c r="AN217" s="25"/>
      <c r="AO217" s="25"/>
      <c r="AP217" s="25"/>
      <c r="AQ217" s="25"/>
      <c r="AR217" s="25"/>
      <c r="AS217" s="25"/>
      <c r="AT217" s="22"/>
      <c r="AU217" s="22"/>
      <c r="AV217" s="22"/>
      <c r="AW217" s="22"/>
      <c r="AX217" s="22"/>
      <c r="AY217" s="22"/>
      <c r="AZ217" s="25"/>
      <c r="BA217" s="25"/>
      <c r="BB217" s="25"/>
      <c r="BC217" s="25"/>
      <c r="BD217" s="25"/>
      <c r="BE217" s="25"/>
      <c r="BF217" s="25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35"/>
    </row>
    <row r="218" spans="2:74">
      <c r="B218" s="3"/>
      <c r="C218" s="63">
        <f t="shared" si="29"/>
        <v>0.52400000000000035</v>
      </c>
      <c r="D218" s="63"/>
      <c r="E218" s="63">
        <f t="shared" si="21"/>
        <v>0</v>
      </c>
      <c r="F218" s="63"/>
      <c r="G218" s="63">
        <f t="shared" si="22"/>
        <v>0</v>
      </c>
      <c r="H218" s="63"/>
      <c r="I218" s="63">
        <f t="shared" si="23"/>
        <v>0</v>
      </c>
      <c r="J218" s="63"/>
      <c r="K218" s="63">
        <f t="shared" si="24"/>
        <v>0</v>
      </c>
      <c r="L218" s="63"/>
      <c r="M218" s="72">
        <f t="shared" si="25"/>
        <v>0.52400000000000035</v>
      </c>
      <c r="N218" s="72"/>
      <c r="O218" s="72"/>
      <c r="P218" s="72">
        <f t="shared" si="30"/>
        <v>0.77003816793893087</v>
      </c>
      <c r="Q218" s="72"/>
      <c r="R218" s="72"/>
      <c r="S218" s="65">
        <f t="shared" si="26"/>
        <v>8</v>
      </c>
      <c r="T218" s="65"/>
      <c r="U218" s="65"/>
      <c r="V218" s="54">
        <f t="shared" si="27"/>
        <v>5.3556857855585165E-3</v>
      </c>
      <c r="W218" s="55"/>
      <c r="X218" s="56"/>
      <c r="Y218" s="60">
        <f t="shared" si="28"/>
        <v>0.94425930343511399</v>
      </c>
      <c r="Z218" s="61"/>
      <c r="AA218" s="61"/>
      <c r="AB218" s="61"/>
      <c r="AC218" s="61"/>
      <c r="AD218" s="61"/>
      <c r="AE218" s="61"/>
      <c r="AF218" s="6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35"/>
    </row>
    <row r="219" spans="2:74">
      <c r="B219" s="3"/>
      <c r="C219" s="63">
        <f t="shared" si="29"/>
        <v>0.52800000000000036</v>
      </c>
      <c r="D219" s="63"/>
      <c r="E219" s="63">
        <f t="shared" si="21"/>
        <v>0</v>
      </c>
      <c r="F219" s="63"/>
      <c r="G219" s="63">
        <f t="shared" si="22"/>
        <v>0</v>
      </c>
      <c r="H219" s="63"/>
      <c r="I219" s="63">
        <f t="shared" si="23"/>
        <v>0</v>
      </c>
      <c r="J219" s="63"/>
      <c r="K219" s="63">
        <f t="shared" si="24"/>
        <v>0</v>
      </c>
      <c r="L219" s="63"/>
      <c r="M219" s="72">
        <f t="shared" si="25"/>
        <v>0.52800000000000036</v>
      </c>
      <c r="N219" s="72"/>
      <c r="O219" s="72"/>
      <c r="P219" s="72">
        <f t="shared" si="30"/>
        <v>0.76420454545454497</v>
      </c>
      <c r="Q219" s="72"/>
      <c r="R219" s="72"/>
      <c r="S219" s="65">
        <f t="shared" si="26"/>
        <v>8</v>
      </c>
      <c r="T219" s="65"/>
      <c r="U219" s="65"/>
      <c r="V219" s="54">
        <f t="shared" si="27"/>
        <v>5.3965688831581985E-3</v>
      </c>
      <c r="W219" s="55"/>
      <c r="X219" s="56"/>
      <c r="Y219" s="60">
        <f t="shared" si="28"/>
        <v>0.93710582386363583</v>
      </c>
      <c r="Z219" s="61"/>
      <c r="AA219" s="61"/>
      <c r="AB219" s="61"/>
      <c r="AC219" s="61"/>
      <c r="AD219" s="61"/>
      <c r="AE219" s="61"/>
      <c r="AF219" s="6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36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35"/>
    </row>
    <row r="220" spans="2:74">
      <c r="B220" s="3"/>
      <c r="C220" s="63">
        <f t="shared" si="29"/>
        <v>0.53200000000000036</v>
      </c>
      <c r="D220" s="63"/>
      <c r="E220" s="63">
        <f t="shared" si="21"/>
        <v>0</v>
      </c>
      <c r="F220" s="63"/>
      <c r="G220" s="63">
        <f t="shared" si="22"/>
        <v>0</v>
      </c>
      <c r="H220" s="63"/>
      <c r="I220" s="63">
        <f t="shared" si="23"/>
        <v>0</v>
      </c>
      <c r="J220" s="63"/>
      <c r="K220" s="63">
        <f t="shared" si="24"/>
        <v>0</v>
      </c>
      <c r="L220" s="63"/>
      <c r="M220" s="72">
        <f t="shared" si="25"/>
        <v>0.53200000000000036</v>
      </c>
      <c r="N220" s="72"/>
      <c r="O220" s="72"/>
      <c r="P220" s="72">
        <f t="shared" si="30"/>
        <v>0.75845864661654083</v>
      </c>
      <c r="Q220" s="72"/>
      <c r="R220" s="72"/>
      <c r="S220" s="65">
        <f t="shared" si="26"/>
        <v>8</v>
      </c>
      <c r="T220" s="65"/>
      <c r="U220" s="65"/>
      <c r="V220" s="54">
        <f t="shared" si="27"/>
        <v>5.4374519807578814E-3</v>
      </c>
      <c r="W220" s="55"/>
      <c r="X220" s="56"/>
      <c r="Y220" s="60">
        <f t="shared" si="28"/>
        <v>0.93005991541353328</v>
      </c>
      <c r="Z220" s="61"/>
      <c r="AA220" s="61"/>
      <c r="AB220" s="61"/>
      <c r="AC220" s="61"/>
      <c r="AD220" s="61"/>
      <c r="AE220" s="61"/>
      <c r="AF220" s="6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35"/>
    </row>
    <row r="221" spans="2:74">
      <c r="B221" s="3"/>
      <c r="C221" s="63">
        <f t="shared" si="29"/>
        <v>0.53600000000000037</v>
      </c>
      <c r="D221" s="63"/>
      <c r="E221" s="63">
        <f t="shared" si="21"/>
        <v>0</v>
      </c>
      <c r="F221" s="63"/>
      <c r="G221" s="63">
        <f t="shared" si="22"/>
        <v>0</v>
      </c>
      <c r="H221" s="63"/>
      <c r="I221" s="63">
        <f t="shared" si="23"/>
        <v>0</v>
      </c>
      <c r="J221" s="63"/>
      <c r="K221" s="63">
        <f t="shared" si="24"/>
        <v>0</v>
      </c>
      <c r="L221" s="63"/>
      <c r="M221" s="72">
        <f t="shared" si="25"/>
        <v>0.53600000000000037</v>
      </c>
      <c r="N221" s="72"/>
      <c r="O221" s="72"/>
      <c r="P221" s="72">
        <f t="shared" si="30"/>
        <v>0.75279850746268606</v>
      </c>
      <c r="Q221" s="72"/>
      <c r="R221" s="72"/>
      <c r="S221" s="65">
        <f t="shared" si="26"/>
        <v>8</v>
      </c>
      <c r="T221" s="65"/>
      <c r="U221" s="65"/>
      <c r="V221" s="54">
        <f t="shared" si="27"/>
        <v>5.4783350783575643E-3</v>
      </c>
      <c r="W221" s="55"/>
      <c r="X221" s="56"/>
      <c r="Y221" s="60">
        <f t="shared" si="28"/>
        <v>0.92311916977611885</v>
      </c>
      <c r="Z221" s="61"/>
      <c r="AA221" s="61"/>
      <c r="AB221" s="61"/>
      <c r="AC221" s="61"/>
      <c r="AD221" s="61"/>
      <c r="AE221" s="61"/>
      <c r="AF221" s="6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35"/>
    </row>
    <row r="222" spans="2:74">
      <c r="B222" s="3"/>
      <c r="C222" s="63">
        <f t="shared" si="29"/>
        <v>0.54000000000000037</v>
      </c>
      <c r="D222" s="63"/>
      <c r="E222" s="63">
        <f t="shared" si="21"/>
        <v>0</v>
      </c>
      <c r="F222" s="63"/>
      <c r="G222" s="63">
        <f t="shared" si="22"/>
        <v>0</v>
      </c>
      <c r="H222" s="63"/>
      <c r="I222" s="63">
        <f t="shared" si="23"/>
        <v>0</v>
      </c>
      <c r="J222" s="63"/>
      <c r="K222" s="63">
        <f t="shared" si="24"/>
        <v>0</v>
      </c>
      <c r="L222" s="63"/>
      <c r="M222" s="72">
        <f t="shared" si="25"/>
        <v>0.54000000000000037</v>
      </c>
      <c r="N222" s="72"/>
      <c r="O222" s="72"/>
      <c r="P222" s="72">
        <f t="shared" si="30"/>
        <v>0.74722222222222179</v>
      </c>
      <c r="Q222" s="72"/>
      <c r="R222" s="72"/>
      <c r="S222" s="65">
        <f t="shared" si="26"/>
        <v>8</v>
      </c>
      <c r="T222" s="65"/>
      <c r="U222" s="65"/>
      <c r="V222" s="54">
        <f t="shared" si="27"/>
        <v>5.519218175957249E-3</v>
      </c>
      <c r="W222" s="55"/>
      <c r="X222" s="56"/>
      <c r="Y222" s="60">
        <f t="shared" si="28"/>
        <v>0.91628124999999949</v>
      </c>
      <c r="Z222" s="61"/>
      <c r="AA222" s="61"/>
      <c r="AB222" s="61"/>
      <c r="AC222" s="61"/>
      <c r="AD222" s="61"/>
      <c r="AE222" s="61"/>
      <c r="AF222" s="6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36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35"/>
    </row>
    <row r="223" spans="2:74">
      <c r="B223" s="3"/>
      <c r="C223" s="63">
        <f t="shared" si="29"/>
        <v>0.54400000000000037</v>
      </c>
      <c r="D223" s="63"/>
      <c r="E223" s="63">
        <f t="shared" si="21"/>
        <v>0</v>
      </c>
      <c r="F223" s="63"/>
      <c r="G223" s="63">
        <f t="shared" si="22"/>
        <v>0</v>
      </c>
      <c r="H223" s="63"/>
      <c r="I223" s="63">
        <f t="shared" si="23"/>
        <v>0</v>
      </c>
      <c r="J223" s="63"/>
      <c r="K223" s="63">
        <f t="shared" si="24"/>
        <v>0</v>
      </c>
      <c r="L223" s="63"/>
      <c r="M223" s="72">
        <f t="shared" si="25"/>
        <v>0.54400000000000037</v>
      </c>
      <c r="N223" s="72"/>
      <c r="O223" s="72"/>
      <c r="P223" s="72">
        <f t="shared" si="30"/>
        <v>0.74172794117647012</v>
      </c>
      <c r="Q223" s="72"/>
      <c r="R223" s="72"/>
      <c r="S223" s="65">
        <f t="shared" si="26"/>
        <v>8</v>
      </c>
      <c r="T223" s="65"/>
      <c r="U223" s="65"/>
      <c r="V223" s="54">
        <f t="shared" si="27"/>
        <v>5.5601012735569319E-3</v>
      </c>
      <c r="W223" s="55"/>
      <c r="X223" s="56"/>
      <c r="Y223" s="60">
        <f t="shared" si="28"/>
        <v>0.90954388786764651</v>
      </c>
      <c r="Z223" s="61"/>
      <c r="AA223" s="61"/>
      <c r="AB223" s="61"/>
      <c r="AC223" s="61"/>
      <c r="AD223" s="61"/>
      <c r="AE223" s="61"/>
      <c r="AF223" s="6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35"/>
    </row>
    <row r="224" spans="2:74">
      <c r="B224" s="3"/>
      <c r="C224" s="63">
        <f t="shared" si="29"/>
        <v>0.54800000000000038</v>
      </c>
      <c r="D224" s="63"/>
      <c r="E224" s="63">
        <f t="shared" si="21"/>
        <v>0</v>
      </c>
      <c r="F224" s="63"/>
      <c r="G224" s="63">
        <f t="shared" si="22"/>
        <v>0</v>
      </c>
      <c r="H224" s="63"/>
      <c r="I224" s="63">
        <f t="shared" si="23"/>
        <v>0</v>
      </c>
      <c r="J224" s="63"/>
      <c r="K224" s="63">
        <f t="shared" si="24"/>
        <v>0</v>
      </c>
      <c r="L224" s="63"/>
      <c r="M224" s="72">
        <f t="shared" si="25"/>
        <v>0.54800000000000038</v>
      </c>
      <c r="N224" s="72"/>
      <c r="O224" s="72"/>
      <c r="P224" s="72">
        <f t="shared" si="30"/>
        <v>0.73631386861313819</v>
      </c>
      <c r="Q224" s="72"/>
      <c r="R224" s="72"/>
      <c r="S224" s="65">
        <f t="shared" si="26"/>
        <v>8</v>
      </c>
      <c r="T224" s="65"/>
      <c r="U224" s="65"/>
      <c r="V224" s="54">
        <f t="shared" si="27"/>
        <v>5.6009843711566148E-3</v>
      </c>
      <c r="W224" s="55"/>
      <c r="X224" s="56"/>
      <c r="Y224" s="60">
        <f t="shared" si="28"/>
        <v>0.90290488138686076</v>
      </c>
      <c r="Z224" s="61"/>
      <c r="AA224" s="61"/>
      <c r="AB224" s="61"/>
      <c r="AC224" s="61"/>
      <c r="AD224" s="61"/>
      <c r="AE224" s="61"/>
      <c r="AF224" s="6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35"/>
    </row>
    <row r="225" spans="2:74">
      <c r="B225" s="3"/>
      <c r="C225" s="63">
        <f t="shared" si="29"/>
        <v>0.55200000000000038</v>
      </c>
      <c r="D225" s="63"/>
      <c r="E225" s="63">
        <f t="shared" si="21"/>
        <v>0</v>
      </c>
      <c r="F225" s="63"/>
      <c r="G225" s="63">
        <f t="shared" si="22"/>
        <v>0</v>
      </c>
      <c r="H225" s="63"/>
      <c r="I225" s="63">
        <f t="shared" si="23"/>
        <v>0</v>
      </c>
      <c r="J225" s="63"/>
      <c r="K225" s="63">
        <f t="shared" si="24"/>
        <v>0</v>
      </c>
      <c r="L225" s="63"/>
      <c r="M225" s="72">
        <f t="shared" si="25"/>
        <v>0.55200000000000038</v>
      </c>
      <c r="N225" s="72"/>
      <c r="O225" s="72"/>
      <c r="P225" s="72">
        <f t="shared" si="30"/>
        <v>0.73097826086956474</v>
      </c>
      <c r="Q225" s="72"/>
      <c r="R225" s="72"/>
      <c r="S225" s="65">
        <f t="shared" si="26"/>
        <v>8</v>
      </c>
      <c r="T225" s="65"/>
      <c r="U225" s="65"/>
      <c r="V225" s="54">
        <f t="shared" si="27"/>
        <v>5.6418674687562995E-3</v>
      </c>
      <c r="W225" s="55"/>
      <c r="X225" s="56"/>
      <c r="Y225" s="60">
        <f t="shared" si="28"/>
        <v>0.89636209239130382</v>
      </c>
      <c r="Z225" s="61"/>
      <c r="AA225" s="61"/>
      <c r="AB225" s="61"/>
      <c r="AC225" s="61"/>
      <c r="AD225" s="61"/>
      <c r="AE225" s="61"/>
      <c r="AF225" s="6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36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35"/>
    </row>
    <row r="226" spans="2:74">
      <c r="B226" s="3"/>
      <c r="C226" s="63">
        <f t="shared" si="29"/>
        <v>0.55600000000000038</v>
      </c>
      <c r="D226" s="63"/>
      <c r="E226" s="63">
        <f t="shared" si="21"/>
        <v>0</v>
      </c>
      <c r="F226" s="63"/>
      <c r="G226" s="63">
        <f t="shared" si="22"/>
        <v>0</v>
      </c>
      <c r="H226" s="63"/>
      <c r="I226" s="63">
        <f t="shared" si="23"/>
        <v>0</v>
      </c>
      <c r="J226" s="63"/>
      <c r="K226" s="63">
        <f t="shared" si="24"/>
        <v>0</v>
      </c>
      <c r="L226" s="63"/>
      <c r="M226" s="72">
        <f t="shared" si="25"/>
        <v>0.55600000000000038</v>
      </c>
      <c r="N226" s="72"/>
      <c r="O226" s="72"/>
      <c r="P226" s="72">
        <f t="shared" si="30"/>
        <v>0.72571942446043125</v>
      </c>
      <c r="Q226" s="72"/>
      <c r="R226" s="72"/>
      <c r="S226" s="65">
        <f t="shared" si="26"/>
        <v>8</v>
      </c>
      <c r="T226" s="65"/>
      <c r="U226" s="65"/>
      <c r="V226" s="54">
        <f t="shared" si="27"/>
        <v>5.6827505663559824E-3</v>
      </c>
      <c r="W226" s="55"/>
      <c r="X226" s="56"/>
      <c r="Y226" s="60">
        <f t="shared" si="28"/>
        <v>0.88991344424460384</v>
      </c>
      <c r="Z226" s="61"/>
      <c r="AA226" s="61"/>
      <c r="AB226" s="61"/>
      <c r="AC226" s="61"/>
      <c r="AD226" s="61"/>
      <c r="AE226" s="61"/>
      <c r="AF226" s="6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35"/>
    </row>
    <row r="227" spans="2:74">
      <c r="B227" s="3"/>
      <c r="C227" s="63">
        <f t="shared" si="29"/>
        <v>0.56000000000000039</v>
      </c>
      <c r="D227" s="63"/>
      <c r="E227" s="63">
        <f t="shared" si="21"/>
        <v>0</v>
      </c>
      <c r="F227" s="63"/>
      <c r="G227" s="63">
        <f t="shared" si="22"/>
        <v>0</v>
      </c>
      <c r="H227" s="63"/>
      <c r="I227" s="63">
        <f t="shared" si="23"/>
        <v>0</v>
      </c>
      <c r="J227" s="63"/>
      <c r="K227" s="63">
        <f t="shared" si="24"/>
        <v>0</v>
      </c>
      <c r="L227" s="63"/>
      <c r="M227" s="72">
        <f t="shared" si="25"/>
        <v>0.56000000000000039</v>
      </c>
      <c r="N227" s="72"/>
      <c r="O227" s="72"/>
      <c r="P227" s="72">
        <f t="shared" si="30"/>
        <v>0.72053571428571384</v>
      </c>
      <c r="Q227" s="72"/>
      <c r="R227" s="72"/>
      <c r="S227" s="65">
        <f t="shared" si="26"/>
        <v>8</v>
      </c>
      <c r="T227" s="65"/>
      <c r="U227" s="65"/>
      <c r="V227" s="54">
        <f t="shared" si="27"/>
        <v>5.7236336639556644E-3</v>
      </c>
      <c r="W227" s="55"/>
      <c r="X227" s="56"/>
      <c r="Y227" s="60">
        <f t="shared" si="28"/>
        <v>0.88355691964285665</v>
      </c>
      <c r="Z227" s="61"/>
      <c r="AA227" s="61"/>
      <c r="AB227" s="61"/>
      <c r="AC227" s="61"/>
      <c r="AD227" s="61"/>
      <c r="AE227" s="61"/>
      <c r="AF227" s="6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35"/>
    </row>
    <row r="228" spans="2:74">
      <c r="B228" s="3"/>
      <c r="C228" s="63">
        <f t="shared" si="29"/>
        <v>0.56400000000000039</v>
      </c>
      <c r="D228" s="63"/>
      <c r="E228" s="63">
        <f t="shared" si="21"/>
        <v>0</v>
      </c>
      <c r="F228" s="63"/>
      <c r="G228" s="63">
        <f t="shared" si="22"/>
        <v>0</v>
      </c>
      <c r="H228" s="63"/>
      <c r="I228" s="63">
        <f t="shared" si="23"/>
        <v>0</v>
      </c>
      <c r="J228" s="63"/>
      <c r="K228" s="63">
        <f t="shared" si="24"/>
        <v>0</v>
      </c>
      <c r="L228" s="63"/>
      <c r="M228" s="72">
        <f t="shared" si="25"/>
        <v>0.56400000000000039</v>
      </c>
      <c r="N228" s="72"/>
      <c r="O228" s="72"/>
      <c r="P228" s="72">
        <f t="shared" si="30"/>
        <v>0.71542553191489322</v>
      </c>
      <c r="Q228" s="72"/>
      <c r="R228" s="72"/>
      <c r="S228" s="65">
        <f t="shared" si="26"/>
        <v>8</v>
      </c>
      <c r="T228" s="65"/>
      <c r="U228" s="65"/>
      <c r="V228" s="54">
        <f t="shared" si="27"/>
        <v>5.7645167615553499E-3</v>
      </c>
      <c r="W228" s="55"/>
      <c r="X228" s="56"/>
      <c r="Y228" s="60">
        <f t="shared" si="28"/>
        <v>0.87729055851063786</v>
      </c>
      <c r="Z228" s="61"/>
      <c r="AA228" s="61"/>
      <c r="AB228" s="61"/>
      <c r="AC228" s="61"/>
      <c r="AD228" s="61"/>
      <c r="AE228" s="61"/>
      <c r="AF228" s="6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35"/>
    </row>
    <row r="229" spans="2:74">
      <c r="B229" s="3"/>
      <c r="C229" s="63">
        <f t="shared" si="29"/>
        <v>0.56800000000000039</v>
      </c>
      <c r="D229" s="63"/>
      <c r="E229" s="63">
        <f t="shared" si="21"/>
        <v>0</v>
      </c>
      <c r="F229" s="63"/>
      <c r="G229" s="63">
        <f t="shared" si="22"/>
        <v>0</v>
      </c>
      <c r="H229" s="63"/>
      <c r="I229" s="63">
        <f t="shared" si="23"/>
        <v>0</v>
      </c>
      <c r="J229" s="63"/>
      <c r="K229" s="63">
        <f t="shared" si="24"/>
        <v>0</v>
      </c>
      <c r="L229" s="63"/>
      <c r="M229" s="72">
        <f t="shared" si="25"/>
        <v>0.56800000000000039</v>
      </c>
      <c r="N229" s="72"/>
      <c r="O229" s="72"/>
      <c r="P229" s="72">
        <f t="shared" si="30"/>
        <v>0.71038732394366155</v>
      </c>
      <c r="Q229" s="72"/>
      <c r="R229" s="72"/>
      <c r="S229" s="65">
        <f t="shared" si="26"/>
        <v>8</v>
      </c>
      <c r="T229" s="65"/>
      <c r="U229" s="65"/>
      <c r="V229" s="54">
        <f t="shared" si="27"/>
        <v>5.8053998591550329E-3</v>
      </c>
      <c r="W229" s="55"/>
      <c r="X229" s="56"/>
      <c r="Y229" s="60">
        <f t="shared" si="28"/>
        <v>0.87111245598591502</v>
      </c>
      <c r="Z229" s="61"/>
      <c r="AA229" s="61"/>
      <c r="AB229" s="61"/>
      <c r="AC229" s="61"/>
      <c r="AD229" s="61"/>
      <c r="AE229" s="61"/>
      <c r="AF229" s="6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35"/>
    </row>
    <row r="230" spans="2:74">
      <c r="B230" s="3"/>
      <c r="C230" s="63">
        <f t="shared" si="29"/>
        <v>0.5720000000000004</v>
      </c>
      <c r="D230" s="63"/>
      <c r="E230" s="63">
        <f t="shared" si="21"/>
        <v>0</v>
      </c>
      <c r="F230" s="63"/>
      <c r="G230" s="63">
        <f t="shared" si="22"/>
        <v>0</v>
      </c>
      <c r="H230" s="63"/>
      <c r="I230" s="63">
        <f t="shared" si="23"/>
        <v>0</v>
      </c>
      <c r="J230" s="63"/>
      <c r="K230" s="63">
        <f t="shared" si="24"/>
        <v>0</v>
      </c>
      <c r="L230" s="63"/>
      <c r="M230" s="72">
        <f t="shared" si="25"/>
        <v>0.5720000000000004</v>
      </c>
      <c r="N230" s="72"/>
      <c r="O230" s="72"/>
      <c r="P230" s="72">
        <f t="shared" si="30"/>
        <v>0.70541958041957997</v>
      </c>
      <c r="Q230" s="72"/>
      <c r="R230" s="72"/>
      <c r="S230" s="65">
        <f t="shared" si="26"/>
        <v>8</v>
      </c>
      <c r="T230" s="65"/>
      <c r="U230" s="65"/>
      <c r="V230" s="54">
        <f t="shared" si="27"/>
        <v>5.8462829567547149E-3</v>
      </c>
      <c r="W230" s="55"/>
      <c r="X230" s="56"/>
      <c r="Y230" s="60">
        <f t="shared" si="28"/>
        <v>0.86502076048950993</v>
      </c>
      <c r="Z230" s="61"/>
      <c r="AA230" s="61"/>
      <c r="AB230" s="61"/>
      <c r="AC230" s="61"/>
      <c r="AD230" s="61"/>
      <c r="AE230" s="61"/>
      <c r="AF230" s="6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35"/>
    </row>
    <row r="231" spans="2:74">
      <c r="B231" s="3"/>
      <c r="C231" s="63">
        <f t="shared" si="29"/>
        <v>0.5760000000000004</v>
      </c>
      <c r="D231" s="63"/>
      <c r="E231" s="63">
        <f t="shared" si="21"/>
        <v>0</v>
      </c>
      <c r="F231" s="63"/>
      <c r="G231" s="63">
        <f t="shared" si="22"/>
        <v>0</v>
      </c>
      <c r="H231" s="63"/>
      <c r="I231" s="63">
        <f t="shared" si="23"/>
        <v>0</v>
      </c>
      <c r="J231" s="63"/>
      <c r="K231" s="63">
        <f t="shared" si="24"/>
        <v>0</v>
      </c>
      <c r="L231" s="63"/>
      <c r="M231" s="72">
        <f t="shared" si="25"/>
        <v>0.5760000000000004</v>
      </c>
      <c r="N231" s="72"/>
      <c r="O231" s="72"/>
      <c r="P231" s="72">
        <f t="shared" si="30"/>
        <v>0.70052083333333293</v>
      </c>
      <c r="Q231" s="72"/>
      <c r="R231" s="72"/>
      <c r="S231" s="65">
        <f t="shared" si="26"/>
        <v>8</v>
      </c>
      <c r="T231" s="65"/>
      <c r="U231" s="65"/>
      <c r="V231" s="54">
        <f t="shared" si="27"/>
        <v>5.8871660543543996E-3</v>
      </c>
      <c r="W231" s="55"/>
      <c r="X231" s="56"/>
      <c r="Y231" s="60">
        <f t="shared" si="28"/>
        <v>0.85901367187499955</v>
      </c>
      <c r="Z231" s="61"/>
      <c r="AA231" s="61"/>
      <c r="AB231" s="61"/>
      <c r="AC231" s="61"/>
      <c r="AD231" s="61"/>
      <c r="AE231" s="61"/>
      <c r="AF231" s="6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36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35"/>
    </row>
    <row r="232" spans="2:74">
      <c r="B232" s="3"/>
      <c r="C232" s="63">
        <f t="shared" si="29"/>
        <v>0.5800000000000004</v>
      </c>
      <c r="D232" s="63"/>
      <c r="E232" s="63">
        <f t="shared" si="21"/>
        <v>0</v>
      </c>
      <c r="F232" s="63"/>
      <c r="G232" s="63">
        <f t="shared" si="22"/>
        <v>0</v>
      </c>
      <c r="H232" s="63"/>
      <c r="I232" s="63">
        <f t="shared" si="23"/>
        <v>0</v>
      </c>
      <c r="J232" s="63"/>
      <c r="K232" s="63">
        <f t="shared" si="24"/>
        <v>0</v>
      </c>
      <c r="L232" s="63"/>
      <c r="M232" s="72">
        <f t="shared" si="25"/>
        <v>0.5800000000000004</v>
      </c>
      <c r="N232" s="72"/>
      <c r="O232" s="72"/>
      <c r="P232" s="72">
        <f t="shared" si="30"/>
        <v>0.69568965517241332</v>
      </c>
      <c r="Q232" s="72"/>
      <c r="R232" s="72"/>
      <c r="S232" s="65">
        <f t="shared" si="26"/>
        <v>8</v>
      </c>
      <c r="T232" s="65"/>
      <c r="U232" s="65"/>
      <c r="V232" s="54">
        <f t="shared" si="27"/>
        <v>5.9280491519540825E-3</v>
      </c>
      <c r="W232" s="55"/>
      <c r="X232" s="56"/>
      <c r="Y232" s="60">
        <f t="shared" si="28"/>
        <v>0.85308943965517192</v>
      </c>
      <c r="Z232" s="61"/>
      <c r="AA232" s="61"/>
      <c r="AB232" s="61"/>
      <c r="AC232" s="61"/>
      <c r="AD232" s="61"/>
      <c r="AE232" s="61"/>
      <c r="AF232" s="6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35"/>
    </row>
    <row r="233" spans="2:74">
      <c r="B233" s="3"/>
      <c r="C233" s="63">
        <f t="shared" si="29"/>
        <v>0.58400000000000041</v>
      </c>
      <c r="D233" s="63"/>
      <c r="E233" s="63">
        <f t="shared" si="21"/>
        <v>0</v>
      </c>
      <c r="F233" s="63"/>
      <c r="G233" s="63">
        <f t="shared" si="22"/>
        <v>0</v>
      </c>
      <c r="H233" s="63"/>
      <c r="I233" s="63">
        <f t="shared" si="23"/>
        <v>0</v>
      </c>
      <c r="J233" s="63"/>
      <c r="K233" s="63">
        <f t="shared" si="24"/>
        <v>0</v>
      </c>
      <c r="L233" s="63"/>
      <c r="M233" s="72">
        <f t="shared" si="25"/>
        <v>0.58400000000000041</v>
      </c>
      <c r="N233" s="72"/>
      <c r="O233" s="72"/>
      <c r="P233" s="72">
        <f t="shared" si="30"/>
        <v>0.69092465753424614</v>
      </c>
      <c r="Q233" s="72"/>
      <c r="R233" s="72"/>
      <c r="S233" s="65">
        <f t="shared" si="26"/>
        <v>8</v>
      </c>
      <c r="T233" s="65"/>
      <c r="U233" s="65"/>
      <c r="V233" s="54">
        <f t="shared" si="27"/>
        <v>5.9689322495537654E-3</v>
      </c>
      <c r="W233" s="55"/>
      <c r="X233" s="56"/>
      <c r="Y233" s="60">
        <f t="shared" si="28"/>
        <v>0.84724636130136943</v>
      </c>
      <c r="Z233" s="61"/>
      <c r="AA233" s="61"/>
      <c r="AB233" s="61"/>
      <c r="AC233" s="61"/>
      <c r="AD233" s="61"/>
      <c r="AE233" s="61"/>
      <c r="AF233" s="6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35"/>
    </row>
    <row r="234" spans="2:74">
      <c r="B234" s="3"/>
      <c r="C234" s="63">
        <f t="shared" si="29"/>
        <v>0.58800000000000041</v>
      </c>
      <c r="D234" s="63"/>
      <c r="E234" s="63">
        <f t="shared" si="21"/>
        <v>0</v>
      </c>
      <c r="F234" s="63"/>
      <c r="G234" s="63">
        <f t="shared" si="22"/>
        <v>0</v>
      </c>
      <c r="H234" s="63"/>
      <c r="I234" s="63">
        <f t="shared" si="23"/>
        <v>0</v>
      </c>
      <c r="J234" s="63"/>
      <c r="K234" s="63">
        <f t="shared" si="24"/>
        <v>0</v>
      </c>
      <c r="L234" s="63"/>
      <c r="M234" s="72">
        <f t="shared" si="25"/>
        <v>0.58800000000000041</v>
      </c>
      <c r="N234" s="72"/>
      <c r="O234" s="72"/>
      <c r="P234" s="72">
        <f t="shared" si="30"/>
        <v>0.68622448979591788</v>
      </c>
      <c r="Q234" s="72"/>
      <c r="R234" s="72"/>
      <c r="S234" s="65">
        <f t="shared" si="26"/>
        <v>8</v>
      </c>
      <c r="T234" s="65"/>
      <c r="U234" s="65"/>
      <c r="V234" s="54">
        <f t="shared" si="27"/>
        <v>6.00981534715345E-3</v>
      </c>
      <c r="W234" s="55"/>
      <c r="X234" s="56"/>
      <c r="Y234" s="60">
        <f t="shared" si="28"/>
        <v>0.84148278061224435</v>
      </c>
      <c r="Z234" s="61"/>
      <c r="AA234" s="61"/>
      <c r="AB234" s="61"/>
      <c r="AC234" s="61"/>
      <c r="AD234" s="61"/>
      <c r="AE234" s="61"/>
      <c r="AF234" s="6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35"/>
    </row>
    <row r="235" spans="2:74">
      <c r="B235" s="3"/>
      <c r="C235" s="63">
        <f t="shared" si="29"/>
        <v>0.59200000000000041</v>
      </c>
      <c r="D235" s="63"/>
      <c r="E235" s="63">
        <f t="shared" si="21"/>
        <v>0</v>
      </c>
      <c r="F235" s="63"/>
      <c r="G235" s="63">
        <f t="shared" si="22"/>
        <v>0</v>
      </c>
      <c r="H235" s="63"/>
      <c r="I235" s="63">
        <f t="shared" si="23"/>
        <v>0</v>
      </c>
      <c r="J235" s="63"/>
      <c r="K235" s="63">
        <f t="shared" si="24"/>
        <v>0</v>
      </c>
      <c r="L235" s="63"/>
      <c r="M235" s="72">
        <f t="shared" si="25"/>
        <v>0.59200000000000041</v>
      </c>
      <c r="N235" s="72"/>
      <c r="O235" s="72"/>
      <c r="P235" s="72">
        <f t="shared" si="30"/>
        <v>0.68158783783783738</v>
      </c>
      <c r="Q235" s="72"/>
      <c r="R235" s="72"/>
      <c r="S235" s="65">
        <f t="shared" si="26"/>
        <v>8</v>
      </c>
      <c r="T235" s="65"/>
      <c r="U235" s="65"/>
      <c r="V235" s="54">
        <f t="shared" si="27"/>
        <v>6.0506984447531321E-3</v>
      </c>
      <c r="W235" s="55"/>
      <c r="X235" s="56"/>
      <c r="Y235" s="60">
        <f t="shared" si="28"/>
        <v>0.83579708614864812</v>
      </c>
      <c r="Z235" s="61"/>
      <c r="AA235" s="61"/>
      <c r="AB235" s="61"/>
      <c r="AC235" s="61"/>
      <c r="AD235" s="61"/>
      <c r="AE235" s="61"/>
      <c r="AF235" s="6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35"/>
    </row>
    <row r="236" spans="2:74">
      <c r="B236" s="3"/>
      <c r="C236" s="63">
        <f t="shared" si="29"/>
        <v>0.59600000000000042</v>
      </c>
      <c r="D236" s="63"/>
      <c r="E236" s="63">
        <f t="shared" si="21"/>
        <v>0</v>
      </c>
      <c r="F236" s="63"/>
      <c r="G236" s="63">
        <f t="shared" si="22"/>
        <v>0</v>
      </c>
      <c r="H236" s="63"/>
      <c r="I236" s="63">
        <f t="shared" si="23"/>
        <v>0</v>
      </c>
      <c r="J236" s="63"/>
      <c r="K236" s="63">
        <f t="shared" si="24"/>
        <v>0</v>
      </c>
      <c r="L236" s="63"/>
      <c r="M236" s="72">
        <f t="shared" si="25"/>
        <v>0.59600000000000042</v>
      </c>
      <c r="N236" s="72"/>
      <c r="O236" s="72"/>
      <c r="P236" s="72">
        <f t="shared" si="30"/>
        <v>0.67701342281879151</v>
      </c>
      <c r="Q236" s="72"/>
      <c r="R236" s="72"/>
      <c r="S236" s="65">
        <f t="shared" si="26"/>
        <v>8</v>
      </c>
      <c r="T236" s="65"/>
      <c r="U236" s="65"/>
      <c r="V236" s="54">
        <f t="shared" si="27"/>
        <v>6.091581542352815E-3</v>
      </c>
      <c r="W236" s="55"/>
      <c r="X236" s="56"/>
      <c r="Y236" s="60">
        <f t="shared" si="28"/>
        <v>0.8301877097315431</v>
      </c>
      <c r="Z236" s="61"/>
      <c r="AA236" s="61"/>
      <c r="AB236" s="61"/>
      <c r="AC236" s="61"/>
      <c r="AD236" s="61"/>
      <c r="AE236" s="61"/>
      <c r="AF236" s="6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35"/>
    </row>
    <row r="237" spans="2:74">
      <c r="B237" s="3"/>
      <c r="C237" s="63">
        <f t="shared" si="29"/>
        <v>0.60000000000000042</v>
      </c>
      <c r="D237" s="63"/>
      <c r="E237" s="63">
        <f t="shared" si="21"/>
        <v>0</v>
      </c>
      <c r="F237" s="63"/>
      <c r="G237" s="63">
        <f t="shared" si="22"/>
        <v>0</v>
      </c>
      <c r="H237" s="63"/>
      <c r="I237" s="63">
        <f t="shared" si="23"/>
        <v>0</v>
      </c>
      <c r="J237" s="63"/>
      <c r="K237" s="63">
        <f t="shared" si="24"/>
        <v>0</v>
      </c>
      <c r="L237" s="63"/>
      <c r="M237" s="72">
        <f t="shared" si="25"/>
        <v>0.60000000000000042</v>
      </c>
      <c r="N237" s="72"/>
      <c r="O237" s="72"/>
      <c r="P237" s="72">
        <f t="shared" si="30"/>
        <v>0.67249999999999954</v>
      </c>
      <c r="Q237" s="72"/>
      <c r="R237" s="72"/>
      <c r="S237" s="65">
        <f t="shared" si="26"/>
        <v>8</v>
      </c>
      <c r="T237" s="65"/>
      <c r="U237" s="65"/>
      <c r="V237" s="54">
        <f t="shared" si="27"/>
        <v>6.132464639952497E-3</v>
      </c>
      <c r="W237" s="55"/>
      <c r="X237" s="56"/>
      <c r="Y237" s="60">
        <f t="shared" si="28"/>
        <v>0.82465312499999943</v>
      </c>
      <c r="Z237" s="61"/>
      <c r="AA237" s="61"/>
      <c r="AB237" s="61"/>
      <c r="AC237" s="61"/>
      <c r="AD237" s="61"/>
      <c r="AE237" s="61"/>
      <c r="AF237" s="6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35"/>
    </row>
    <row r="238" spans="2:74">
      <c r="B238" s="3"/>
      <c r="C238" s="63">
        <f t="shared" si="29"/>
        <v>0.60400000000000043</v>
      </c>
      <c r="D238" s="63"/>
      <c r="E238" s="63">
        <f t="shared" si="21"/>
        <v>0</v>
      </c>
      <c r="F238" s="63"/>
      <c r="G238" s="63">
        <f t="shared" si="22"/>
        <v>0</v>
      </c>
      <c r="H238" s="63"/>
      <c r="I238" s="63">
        <f t="shared" si="23"/>
        <v>0</v>
      </c>
      <c r="J238" s="63"/>
      <c r="K238" s="63">
        <f t="shared" si="24"/>
        <v>0</v>
      </c>
      <c r="L238" s="63"/>
      <c r="M238" s="72">
        <f t="shared" si="25"/>
        <v>0.60400000000000043</v>
      </c>
      <c r="N238" s="72"/>
      <c r="O238" s="72"/>
      <c r="P238" s="72">
        <f t="shared" si="30"/>
        <v>0.66804635761589359</v>
      </c>
      <c r="Q238" s="72"/>
      <c r="R238" s="72"/>
      <c r="S238" s="65">
        <f t="shared" si="26"/>
        <v>8</v>
      </c>
      <c r="T238" s="65"/>
      <c r="U238" s="65"/>
      <c r="V238" s="54">
        <f t="shared" si="27"/>
        <v>6.1733477375521826E-3</v>
      </c>
      <c r="W238" s="55"/>
      <c r="X238" s="56"/>
      <c r="Y238" s="60">
        <f t="shared" si="28"/>
        <v>0.81919184602648953</v>
      </c>
      <c r="Z238" s="61"/>
      <c r="AA238" s="61"/>
      <c r="AB238" s="61"/>
      <c r="AC238" s="61"/>
      <c r="AD238" s="61"/>
      <c r="AE238" s="61"/>
      <c r="AF238" s="6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36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35"/>
    </row>
    <row r="239" spans="2:74">
      <c r="B239" s="3"/>
      <c r="C239" s="63">
        <f t="shared" si="29"/>
        <v>0.60800000000000043</v>
      </c>
      <c r="D239" s="63"/>
      <c r="E239" s="63">
        <f t="shared" si="21"/>
        <v>0</v>
      </c>
      <c r="F239" s="63"/>
      <c r="G239" s="63">
        <f t="shared" si="22"/>
        <v>0</v>
      </c>
      <c r="H239" s="63"/>
      <c r="I239" s="63">
        <f t="shared" si="23"/>
        <v>0</v>
      </c>
      <c r="J239" s="63"/>
      <c r="K239" s="63">
        <f t="shared" si="24"/>
        <v>0</v>
      </c>
      <c r="L239" s="63"/>
      <c r="M239" s="72">
        <f t="shared" si="25"/>
        <v>0.60800000000000043</v>
      </c>
      <c r="N239" s="72"/>
      <c r="O239" s="72"/>
      <c r="P239" s="72">
        <f t="shared" si="30"/>
        <v>0.66365131578947323</v>
      </c>
      <c r="Q239" s="72"/>
      <c r="R239" s="72"/>
      <c r="S239" s="65">
        <f t="shared" si="26"/>
        <v>8</v>
      </c>
      <c r="T239" s="65"/>
      <c r="U239" s="65"/>
      <c r="V239" s="54">
        <f t="shared" si="27"/>
        <v>6.2142308351518655E-3</v>
      </c>
      <c r="W239" s="55"/>
      <c r="X239" s="56"/>
      <c r="Y239" s="60">
        <f t="shared" si="28"/>
        <v>0.8138024259868416</v>
      </c>
      <c r="Z239" s="61"/>
      <c r="AA239" s="61"/>
      <c r="AB239" s="61"/>
      <c r="AC239" s="61"/>
      <c r="AD239" s="61"/>
      <c r="AE239" s="61"/>
      <c r="AF239" s="6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35"/>
    </row>
    <row r="240" spans="2:74">
      <c r="B240" s="3"/>
      <c r="C240" s="63">
        <f t="shared" si="29"/>
        <v>0.61200000000000043</v>
      </c>
      <c r="D240" s="63"/>
      <c r="E240" s="63">
        <f t="shared" si="21"/>
        <v>0</v>
      </c>
      <c r="F240" s="63"/>
      <c r="G240" s="63">
        <f t="shared" si="22"/>
        <v>0</v>
      </c>
      <c r="H240" s="63"/>
      <c r="I240" s="63">
        <f t="shared" si="23"/>
        <v>0</v>
      </c>
      <c r="J240" s="63"/>
      <c r="K240" s="63">
        <f t="shared" si="24"/>
        <v>0</v>
      </c>
      <c r="L240" s="63"/>
      <c r="M240" s="72">
        <f t="shared" si="25"/>
        <v>0.61200000000000043</v>
      </c>
      <c r="N240" s="72"/>
      <c r="O240" s="72"/>
      <c r="P240" s="72">
        <f t="shared" si="30"/>
        <v>0.65931372549019562</v>
      </c>
      <c r="Q240" s="72"/>
      <c r="R240" s="72"/>
      <c r="S240" s="65">
        <f t="shared" si="26"/>
        <v>8</v>
      </c>
      <c r="T240" s="65"/>
      <c r="U240" s="65"/>
      <c r="V240" s="54">
        <f t="shared" si="27"/>
        <v>6.2551139327515475E-3</v>
      </c>
      <c r="W240" s="55"/>
      <c r="X240" s="56"/>
      <c r="Y240" s="60">
        <f t="shared" si="28"/>
        <v>0.80848345588235238</v>
      </c>
      <c r="Z240" s="61"/>
      <c r="AA240" s="61"/>
      <c r="AB240" s="61"/>
      <c r="AC240" s="61"/>
      <c r="AD240" s="61"/>
      <c r="AE240" s="61"/>
      <c r="AF240" s="6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35"/>
    </row>
    <row r="241" spans="2:74">
      <c r="B241" s="3"/>
      <c r="C241" s="63">
        <f t="shared" si="29"/>
        <v>0.61600000000000044</v>
      </c>
      <c r="D241" s="63"/>
      <c r="E241" s="63">
        <f t="shared" si="21"/>
        <v>0</v>
      </c>
      <c r="F241" s="63"/>
      <c r="G241" s="63">
        <f t="shared" si="22"/>
        <v>0</v>
      </c>
      <c r="H241" s="63"/>
      <c r="I241" s="63">
        <f t="shared" si="23"/>
        <v>0</v>
      </c>
      <c r="J241" s="63"/>
      <c r="K241" s="63">
        <f t="shared" si="24"/>
        <v>0</v>
      </c>
      <c r="L241" s="63"/>
      <c r="M241" s="72">
        <f t="shared" si="25"/>
        <v>0.61600000000000044</v>
      </c>
      <c r="N241" s="72"/>
      <c r="O241" s="72"/>
      <c r="P241" s="72">
        <f t="shared" si="30"/>
        <v>0.65503246753246713</v>
      </c>
      <c r="Q241" s="72"/>
      <c r="R241" s="72"/>
      <c r="S241" s="65">
        <f t="shared" si="26"/>
        <v>8</v>
      </c>
      <c r="T241" s="65"/>
      <c r="U241" s="65"/>
      <c r="V241" s="54">
        <f t="shared" si="27"/>
        <v>6.295997030351233E-3</v>
      </c>
      <c r="W241" s="55"/>
      <c r="X241" s="56"/>
      <c r="Y241" s="60">
        <f t="shared" si="28"/>
        <v>0.80323356331168783</v>
      </c>
      <c r="Z241" s="61"/>
      <c r="AA241" s="61"/>
      <c r="AB241" s="61"/>
      <c r="AC241" s="61"/>
      <c r="AD241" s="61"/>
      <c r="AE241" s="61"/>
      <c r="AF241" s="6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36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35"/>
    </row>
    <row r="242" spans="2:74">
      <c r="B242" s="3"/>
      <c r="C242" s="63">
        <f t="shared" si="29"/>
        <v>0.62000000000000044</v>
      </c>
      <c r="D242" s="63"/>
      <c r="E242" s="63">
        <f t="shared" si="21"/>
        <v>0</v>
      </c>
      <c r="F242" s="63"/>
      <c r="G242" s="63">
        <f t="shared" si="22"/>
        <v>0</v>
      </c>
      <c r="H242" s="63"/>
      <c r="I242" s="63">
        <f t="shared" si="23"/>
        <v>0</v>
      </c>
      <c r="J242" s="63"/>
      <c r="K242" s="63">
        <f t="shared" si="24"/>
        <v>0</v>
      </c>
      <c r="L242" s="63"/>
      <c r="M242" s="72">
        <f t="shared" si="25"/>
        <v>0.62000000000000044</v>
      </c>
      <c r="N242" s="72"/>
      <c r="O242" s="72"/>
      <c r="P242" s="72">
        <f t="shared" si="30"/>
        <v>0.65080645161290285</v>
      </c>
      <c r="Q242" s="72"/>
      <c r="R242" s="72"/>
      <c r="S242" s="65">
        <f t="shared" si="26"/>
        <v>8</v>
      </c>
      <c r="T242" s="65"/>
      <c r="U242" s="65"/>
      <c r="V242" s="54">
        <f t="shared" si="27"/>
        <v>6.336880127950916E-3</v>
      </c>
      <c r="W242" s="55"/>
      <c r="X242" s="56"/>
      <c r="Y242" s="60">
        <f t="shared" si="28"/>
        <v>0.7980514112903222</v>
      </c>
      <c r="Z242" s="61"/>
      <c r="AA242" s="61"/>
      <c r="AB242" s="61"/>
      <c r="AC242" s="61"/>
      <c r="AD242" s="61"/>
      <c r="AE242" s="61"/>
      <c r="AF242" s="6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35"/>
    </row>
    <row r="243" spans="2:74">
      <c r="B243" s="3"/>
      <c r="C243" s="63">
        <f t="shared" si="29"/>
        <v>0.62400000000000044</v>
      </c>
      <c r="D243" s="63"/>
      <c r="E243" s="63">
        <f t="shared" si="21"/>
        <v>0</v>
      </c>
      <c r="F243" s="63"/>
      <c r="G243" s="63">
        <f t="shared" si="22"/>
        <v>0</v>
      </c>
      <c r="H243" s="63"/>
      <c r="I243" s="63">
        <f t="shared" si="23"/>
        <v>0</v>
      </c>
      <c r="J243" s="63"/>
      <c r="K243" s="63">
        <f t="shared" si="24"/>
        <v>0</v>
      </c>
      <c r="L243" s="63"/>
      <c r="M243" s="72">
        <f t="shared" si="25"/>
        <v>0.62400000000000044</v>
      </c>
      <c r="N243" s="72"/>
      <c r="O243" s="72"/>
      <c r="P243" s="72">
        <f t="shared" si="30"/>
        <v>0.64663461538461497</v>
      </c>
      <c r="Q243" s="72"/>
      <c r="R243" s="72"/>
      <c r="S243" s="65">
        <f t="shared" si="26"/>
        <v>8</v>
      </c>
      <c r="T243" s="65"/>
      <c r="U243" s="65"/>
      <c r="V243" s="54">
        <f t="shared" si="27"/>
        <v>6.3777632255505989E-3</v>
      </c>
      <c r="W243" s="55"/>
      <c r="X243" s="56"/>
      <c r="Y243" s="60">
        <f t="shared" si="28"/>
        <v>0.79293569711538414</v>
      </c>
      <c r="Z243" s="61"/>
      <c r="AA243" s="61"/>
      <c r="AB243" s="61"/>
      <c r="AC243" s="61"/>
      <c r="AD243" s="61"/>
      <c r="AE243" s="61"/>
      <c r="AF243" s="6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35"/>
    </row>
    <row r="244" spans="2:74">
      <c r="B244" s="3"/>
      <c r="C244" s="63">
        <f t="shared" si="29"/>
        <v>0.62800000000000045</v>
      </c>
      <c r="D244" s="63"/>
      <c r="E244" s="63">
        <f t="shared" si="21"/>
        <v>0</v>
      </c>
      <c r="F244" s="63"/>
      <c r="G244" s="63">
        <f t="shared" si="22"/>
        <v>0</v>
      </c>
      <c r="H244" s="63"/>
      <c r="I244" s="63">
        <f t="shared" si="23"/>
        <v>0</v>
      </c>
      <c r="J244" s="63"/>
      <c r="K244" s="63">
        <f t="shared" si="24"/>
        <v>0</v>
      </c>
      <c r="L244" s="63"/>
      <c r="M244" s="72">
        <f t="shared" si="25"/>
        <v>0.62800000000000045</v>
      </c>
      <c r="N244" s="72"/>
      <c r="O244" s="72"/>
      <c r="P244" s="72">
        <f t="shared" si="30"/>
        <v>0.64251592356687859</v>
      </c>
      <c r="Q244" s="72"/>
      <c r="R244" s="72"/>
      <c r="S244" s="65">
        <f t="shared" si="26"/>
        <v>8</v>
      </c>
      <c r="T244" s="65"/>
      <c r="U244" s="65"/>
      <c r="V244" s="54">
        <f t="shared" si="27"/>
        <v>6.4186463231502835E-3</v>
      </c>
      <c r="W244" s="55"/>
      <c r="X244" s="56"/>
      <c r="Y244" s="60">
        <f t="shared" si="28"/>
        <v>0.78788515127388492</v>
      </c>
      <c r="Z244" s="61"/>
      <c r="AA244" s="61"/>
      <c r="AB244" s="61"/>
      <c r="AC244" s="61"/>
      <c r="AD244" s="61"/>
      <c r="AE244" s="61"/>
      <c r="AF244" s="6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36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35"/>
    </row>
    <row r="245" spans="2:74" ht="11.25" customHeight="1">
      <c r="B245" s="3"/>
      <c r="C245" s="63">
        <f t="shared" si="29"/>
        <v>0.63200000000000045</v>
      </c>
      <c r="D245" s="63"/>
      <c r="E245" s="63">
        <f t="shared" si="21"/>
        <v>0</v>
      </c>
      <c r="F245" s="63"/>
      <c r="G245" s="63">
        <f t="shared" si="22"/>
        <v>0</v>
      </c>
      <c r="H245" s="63"/>
      <c r="I245" s="63">
        <f t="shared" si="23"/>
        <v>0</v>
      </c>
      <c r="J245" s="63"/>
      <c r="K245" s="63">
        <f t="shared" si="24"/>
        <v>0</v>
      </c>
      <c r="L245" s="63"/>
      <c r="M245" s="72">
        <f t="shared" si="25"/>
        <v>0.63200000000000045</v>
      </c>
      <c r="N245" s="72"/>
      <c r="O245" s="72"/>
      <c r="P245" s="72">
        <f t="shared" si="30"/>
        <v>0.63844936708860722</v>
      </c>
      <c r="Q245" s="72"/>
      <c r="R245" s="72"/>
      <c r="S245" s="65">
        <f t="shared" si="26"/>
        <v>8</v>
      </c>
      <c r="T245" s="65"/>
      <c r="U245" s="65"/>
      <c r="V245" s="54">
        <f t="shared" si="27"/>
        <v>6.4595294207499664E-3</v>
      </c>
      <c r="W245" s="55"/>
      <c r="X245" s="56"/>
      <c r="Y245" s="60">
        <f t="shared" si="28"/>
        <v>0.7828985363924047</v>
      </c>
      <c r="Z245" s="61"/>
      <c r="AA245" s="61"/>
      <c r="AB245" s="61"/>
      <c r="AC245" s="61"/>
      <c r="AD245" s="61"/>
      <c r="AE245" s="61"/>
      <c r="AF245" s="6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35"/>
    </row>
    <row r="246" spans="2:74">
      <c r="B246" s="3"/>
      <c r="C246" s="63">
        <f t="shared" si="29"/>
        <v>0.63600000000000045</v>
      </c>
      <c r="D246" s="63"/>
      <c r="E246" s="63">
        <f t="shared" si="21"/>
        <v>0</v>
      </c>
      <c r="F246" s="63"/>
      <c r="G246" s="63">
        <f t="shared" si="22"/>
        <v>0</v>
      </c>
      <c r="H246" s="63"/>
      <c r="I246" s="63">
        <f t="shared" si="23"/>
        <v>0</v>
      </c>
      <c r="J246" s="63"/>
      <c r="K246" s="63">
        <f t="shared" si="24"/>
        <v>0</v>
      </c>
      <c r="L246" s="63"/>
      <c r="M246" s="72">
        <f t="shared" si="25"/>
        <v>0.63600000000000045</v>
      </c>
      <c r="N246" s="72"/>
      <c r="O246" s="72"/>
      <c r="P246" s="72">
        <f t="shared" si="30"/>
        <v>0.6344339622641505</v>
      </c>
      <c r="Q246" s="72"/>
      <c r="R246" s="72"/>
      <c r="S246" s="65">
        <f t="shared" si="26"/>
        <v>8</v>
      </c>
      <c r="T246" s="65"/>
      <c r="U246" s="65"/>
      <c r="V246" s="54">
        <f t="shared" si="27"/>
        <v>6.5004125183496485E-3</v>
      </c>
      <c r="W246" s="55"/>
      <c r="X246" s="56"/>
      <c r="Y246" s="60">
        <f t="shared" si="28"/>
        <v>0.77797464622641455</v>
      </c>
      <c r="Z246" s="61"/>
      <c r="AA246" s="61"/>
      <c r="AB246" s="61"/>
      <c r="AC246" s="61"/>
      <c r="AD246" s="61"/>
      <c r="AE246" s="61"/>
      <c r="AF246" s="6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35"/>
    </row>
    <row r="247" spans="2:74">
      <c r="B247" s="3"/>
      <c r="C247" s="63">
        <f t="shared" si="29"/>
        <v>0.64000000000000046</v>
      </c>
      <c r="D247" s="63"/>
      <c r="E247" s="63">
        <f t="shared" si="21"/>
        <v>0</v>
      </c>
      <c r="F247" s="63"/>
      <c r="G247" s="63">
        <f t="shared" si="22"/>
        <v>0</v>
      </c>
      <c r="H247" s="63"/>
      <c r="I247" s="63">
        <f t="shared" si="23"/>
        <v>0</v>
      </c>
      <c r="J247" s="63"/>
      <c r="K247" s="63">
        <f t="shared" si="24"/>
        <v>0</v>
      </c>
      <c r="L247" s="63"/>
      <c r="M247" s="72">
        <f t="shared" si="25"/>
        <v>0.64000000000000046</v>
      </c>
      <c r="N247" s="72"/>
      <c r="O247" s="72"/>
      <c r="P247" s="72">
        <f t="shared" si="30"/>
        <v>0.63046874999999958</v>
      </c>
      <c r="Q247" s="72"/>
      <c r="R247" s="72"/>
      <c r="S247" s="65">
        <f t="shared" si="26"/>
        <v>8</v>
      </c>
      <c r="T247" s="65"/>
      <c r="U247" s="65"/>
      <c r="V247" s="54">
        <f t="shared" si="27"/>
        <v>6.5412956159493323E-3</v>
      </c>
      <c r="W247" s="55"/>
      <c r="X247" s="56"/>
      <c r="Y247" s="60">
        <f t="shared" si="28"/>
        <v>0.77311230468749947</v>
      </c>
      <c r="Z247" s="61"/>
      <c r="AA247" s="61"/>
      <c r="AB247" s="61"/>
      <c r="AC247" s="61"/>
      <c r="AD247" s="61"/>
      <c r="AE247" s="61"/>
      <c r="AF247" s="6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35"/>
    </row>
    <row r="248" spans="2:74">
      <c r="B248" s="3"/>
      <c r="C248" s="63">
        <f t="shared" si="29"/>
        <v>0.64400000000000046</v>
      </c>
      <c r="D248" s="63"/>
      <c r="E248" s="63">
        <f t="shared" si="21"/>
        <v>0</v>
      </c>
      <c r="F248" s="63"/>
      <c r="G248" s="63">
        <f t="shared" si="22"/>
        <v>0</v>
      </c>
      <c r="H248" s="63"/>
      <c r="I248" s="63">
        <f t="shared" si="23"/>
        <v>0</v>
      </c>
      <c r="J248" s="63"/>
      <c r="K248" s="63">
        <f t="shared" si="24"/>
        <v>0</v>
      </c>
      <c r="L248" s="63"/>
      <c r="M248" s="72">
        <f t="shared" si="25"/>
        <v>0.64400000000000046</v>
      </c>
      <c r="N248" s="72"/>
      <c r="O248" s="72"/>
      <c r="P248" s="72">
        <f t="shared" si="30"/>
        <v>0.62655279503105554</v>
      </c>
      <c r="Q248" s="72"/>
      <c r="R248" s="72"/>
      <c r="S248" s="65">
        <f t="shared" si="26"/>
        <v>8</v>
      </c>
      <c r="T248" s="65"/>
      <c r="U248" s="65"/>
      <c r="V248" s="54">
        <f t="shared" si="27"/>
        <v>6.582178713549016E-3</v>
      </c>
      <c r="W248" s="55"/>
      <c r="X248" s="56"/>
      <c r="Y248" s="60">
        <f t="shared" si="28"/>
        <v>0.76831036490683191</v>
      </c>
      <c r="Z248" s="61"/>
      <c r="AA248" s="61"/>
      <c r="AB248" s="61"/>
      <c r="AC248" s="61"/>
      <c r="AD248" s="61"/>
      <c r="AE248" s="61"/>
      <c r="AF248" s="6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35"/>
    </row>
    <row r="249" spans="2:74">
      <c r="B249" s="3"/>
      <c r="C249" s="63">
        <f t="shared" si="29"/>
        <v>0.64800000000000046</v>
      </c>
      <c r="D249" s="63"/>
      <c r="E249" s="63">
        <f t="shared" si="21"/>
        <v>0</v>
      </c>
      <c r="F249" s="63"/>
      <c r="G249" s="63">
        <f t="shared" si="22"/>
        <v>0</v>
      </c>
      <c r="H249" s="63"/>
      <c r="I249" s="63">
        <f t="shared" si="23"/>
        <v>0</v>
      </c>
      <c r="J249" s="63"/>
      <c r="K249" s="63">
        <f t="shared" si="24"/>
        <v>0</v>
      </c>
      <c r="L249" s="63"/>
      <c r="M249" s="72">
        <f t="shared" si="25"/>
        <v>0.64800000000000046</v>
      </c>
      <c r="N249" s="72"/>
      <c r="O249" s="72"/>
      <c r="P249" s="72">
        <f t="shared" si="30"/>
        <v>0.62268518518518479</v>
      </c>
      <c r="Q249" s="72"/>
      <c r="R249" s="72"/>
      <c r="S249" s="65">
        <f t="shared" si="26"/>
        <v>8</v>
      </c>
      <c r="T249" s="65"/>
      <c r="U249" s="65"/>
      <c r="V249" s="54">
        <f t="shared" si="27"/>
        <v>6.623061811148699E-3</v>
      </c>
      <c r="W249" s="55"/>
      <c r="X249" s="56"/>
      <c r="Y249" s="60">
        <f t="shared" si="28"/>
        <v>0.76356770833333287</v>
      </c>
      <c r="Z249" s="61"/>
      <c r="AA249" s="61"/>
      <c r="AB249" s="61"/>
      <c r="AC249" s="61"/>
      <c r="AD249" s="61"/>
      <c r="AE249" s="61"/>
      <c r="AF249" s="6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35"/>
    </row>
    <row r="250" spans="2:74">
      <c r="B250" s="3"/>
      <c r="C250" s="63">
        <f t="shared" si="29"/>
        <v>0.65200000000000047</v>
      </c>
      <c r="D250" s="63"/>
      <c r="E250" s="63">
        <f t="shared" si="21"/>
        <v>0</v>
      </c>
      <c r="F250" s="63"/>
      <c r="G250" s="63">
        <f t="shared" si="22"/>
        <v>0</v>
      </c>
      <c r="H250" s="63"/>
      <c r="I250" s="63">
        <f t="shared" si="23"/>
        <v>0</v>
      </c>
      <c r="J250" s="63"/>
      <c r="K250" s="63">
        <f t="shared" si="24"/>
        <v>0</v>
      </c>
      <c r="L250" s="63"/>
      <c r="M250" s="72">
        <f t="shared" si="25"/>
        <v>0.65200000000000047</v>
      </c>
      <c r="N250" s="72"/>
      <c r="O250" s="72"/>
      <c r="P250" s="72">
        <f t="shared" si="30"/>
        <v>0.61886503067484622</v>
      </c>
      <c r="Q250" s="72"/>
      <c r="R250" s="72"/>
      <c r="S250" s="65">
        <f t="shared" si="26"/>
        <v>8</v>
      </c>
      <c r="T250" s="65"/>
      <c r="U250" s="65"/>
      <c r="V250" s="54">
        <f t="shared" si="27"/>
        <v>6.6639449087483827E-3</v>
      </c>
      <c r="W250" s="55"/>
      <c r="X250" s="56"/>
      <c r="Y250" s="60">
        <f t="shared" si="28"/>
        <v>0.75888324386503025</v>
      </c>
      <c r="Z250" s="61"/>
      <c r="AA250" s="61"/>
      <c r="AB250" s="61"/>
      <c r="AC250" s="61"/>
      <c r="AD250" s="61"/>
      <c r="AE250" s="61"/>
      <c r="AF250" s="6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36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35"/>
    </row>
    <row r="251" spans="2:74">
      <c r="B251" s="3"/>
      <c r="C251" s="63">
        <f t="shared" si="29"/>
        <v>0.65600000000000047</v>
      </c>
      <c r="D251" s="63"/>
      <c r="E251" s="63">
        <f t="shared" si="21"/>
        <v>0</v>
      </c>
      <c r="F251" s="63"/>
      <c r="G251" s="63">
        <f t="shared" si="22"/>
        <v>0</v>
      </c>
      <c r="H251" s="63"/>
      <c r="I251" s="63">
        <f t="shared" si="23"/>
        <v>0</v>
      </c>
      <c r="J251" s="63"/>
      <c r="K251" s="63">
        <f t="shared" si="24"/>
        <v>0</v>
      </c>
      <c r="L251" s="63"/>
      <c r="M251" s="72">
        <f t="shared" si="25"/>
        <v>0.65600000000000047</v>
      </c>
      <c r="N251" s="72"/>
      <c r="O251" s="72"/>
      <c r="P251" s="72">
        <f t="shared" si="30"/>
        <v>0.61509146341463372</v>
      </c>
      <c r="Q251" s="72"/>
      <c r="R251" s="72"/>
      <c r="S251" s="65">
        <f t="shared" si="26"/>
        <v>8</v>
      </c>
      <c r="T251" s="65"/>
      <c r="U251" s="65"/>
      <c r="V251" s="54">
        <f t="shared" si="27"/>
        <v>6.7048280063480657E-3</v>
      </c>
      <c r="W251" s="55"/>
      <c r="X251" s="56"/>
      <c r="Y251" s="60">
        <f t="shared" si="28"/>
        <v>0.75425590701219469</v>
      </c>
      <c r="Z251" s="61"/>
      <c r="AA251" s="61"/>
      <c r="AB251" s="61"/>
      <c r="AC251" s="61"/>
      <c r="AD251" s="61"/>
      <c r="AE251" s="61"/>
      <c r="AF251" s="6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35"/>
    </row>
    <row r="252" spans="2:74">
      <c r="B252" s="3"/>
      <c r="C252" s="63">
        <f t="shared" si="29"/>
        <v>0.66000000000000048</v>
      </c>
      <c r="D252" s="63"/>
      <c r="E252" s="63">
        <f t="shared" si="21"/>
        <v>0</v>
      </c>
      <c r="F252" s="63"/>
      <c r="G252" s="63">
        <f t="shared" si="22"/>
        <v>0</v>
      </c>
      <c r="H252" s="63"/>
      <c r="I252" s="63">
        <f t="shared" si="23"/>
        <v>0</v>
      </c>
      <c r="J252" s="63"/>
      <c r="K252" s="63">
        <f t="shared" si="24"/>
        <v>0</v>
      </c>
      <c r="L252" s="63"/>
      <c r="M252" s="72">
        <f t="shared" si="25"/>
        <v>0.66000000000000048</v>
      </c>
      <c r="N252" s="72"/>
      <c r="O252" s="72"/>
      <c r="P252" s="72">
        <f t="shared" si="30"/>
        <v>0.611363636363636</v>
      </c>
      <c r="Q252" s="72"/>
      <c r="R252" s="72"/>
      <c r="S252" s="65">
        <f t="shared" si="26"/>
        <v>8</v>
      </c>
      <c r="T252" s="65"/>
      <c r="U252" s="65"/>
      <c r="V252" s="54">
        <f t="shared" si="27"/>
        <v>6.7457111039477494E-3</v>
      </c>
      <c r="W252" s="55"/>
      <c r="X252" s="56"/>
      <c r="Y252" s="60">
        <f t="shared" si="28"/>
        <v>0.74968465909090864</v>
      </c>
      <c r="Z252" s="61"/>
      <c r="AA252" s="61"/>
      <c r="AB252" s="61"/>
      <c r="AC252" s="61"/>
      <c r="AD252" s="61"/>
      <c r="AE252" s="61"/>
      <c r="AF252" s="6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35"/>
    </row>
    <row r="253" spans="2:74">
      <c r="B253" s="3"/>
      <c r="C253" s="63">
        <f t="shared" si="29"/>
        <v>0.66400000000000048</v>
      </c>
      <c r="D253" s="63"/>
      <c r="E253" s="63">
        <f t="shared" si="21"/>
        <v>0</v>
      </c>
      <c r="F253" s="63"/>
      <c r="G253" s="63">
        <f t="shared" si="22"/>
        <v>0</v>
      </c>
      <c r="H253" s="63"/>
      <c r="I253" s="63">
        <f t="shared" si="23"/>
        <v>0</v>
      </c>
      <c r="J253" s="63"/>
      <c r="K253" s="63">
        <f t="shared" si="24"/>
        <v>0</v>
      </c>
      <c r="L253" s="63"/>
      <c r="M253" s="72">
        <f t="shared" si="25"/>
        <v>0.66400000000000048</v>
      </c>
      <c r="N253" s="72"/>
      <c r="O253" s="72"/>
      <c r="P253" s="72">
        <f t="shared" si="30"/>
        <v>0.60768072289156583</v>
      </c>
      <c r="Q253" s="72"/>
      <c r="R253" s="72"/>
      <c r="S253" s="65">
        <f t="shared" si="26"/>
        <v>8</v>
      </c>
      <c r="T253" s="65"/>
      <c r="U253" s="65"/>
      <c r="V253" s="54">
        <f t="shared" si="27"/>
        <v>6.7865942015474306E-3</v>
      </c>
      <c r="W253" s="55"/>
      <c r="X253" s="56"/>
      <c r="Y253" s="60">
        <f t="shared" si="28"/>
        <v>0.7451684864457826</v>
      </c>
      <c r="Z253" s="61"/>
      <c r="AA253" s="61"/>
      <c r="AB253" s="61"/>
      <c r="AC253" s="61"/>
      <c r="AD253" s="61"/>
      <c r="AE253" s="61"/>
      <c r="AF253" s="6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35"/>
    </row>
    <row r="254" spans="2:74">
      <c r="B254" s="3"/>
      <c r="C254" s="63">
        <f t="shared" si="29"/>
        <v>0.66800000000000048</v>
      </c>
      <c r="D254" s="63"/>
      <c r="E254" s="63">
        <f t="shared" si="21"/>
        <v>0</v>
      </c>
      <c r="F254" s="63"/>
      <c r="G254" s="63">
        <f t="shared" si="22"/>
        <v>0</v>
      </c>
      <c r="H254" s="63"/>
      <c r="I254" s="63">
        <f t="shared" si="23"/>
        <v>0</v>
      </c>
      <c r="J254" s="63"/>
      <c r="K254" s="63">
        <f t="shared" si="24"/>
        <v>0</v>
      </c>
      <c r="L254" s="63"/>
      <c r="M254" s="72">
        <f t="shared" si="25"/>
        <v>0.66800000000000048</v>
      </c>
      <c r="N254" s="72"/>
      <c r="O254" s="72"/>
      <c r="P254" s="72">
        <f t="shared" si="30"/>
        <v>0.60404191616766423</v>
      </c>
      <c r="Q254" s="72"/>
      <c r="R254" s="72"/>
      <c r="S254" s="65">
        <f t="shared" si="26"/>
        <v>8</v>
      </c>
      <c r="T254" s="65"/>
      <c r="U254" s="65"/>
      <c r="V254" s="54">
        <f t="shared" si="27"/>
        <v>6.8274772991471153E-3</v>
      </c>
      <c r="W254" s="55"/>
      <c r="X254" s="56"/>
      <c r="Y254" s="60">
        <f t="shared" si="28"/>
        <v>0.74070639970059826</v>
      </c>
      <c r="Z254" s="61"/>
      <c r="AA254" s="61"/>
      <c r="AB254" s="61"/>
      <c r="AC254" s="61"/>
      <c r="AD254" s="61"/>
      <c r="AE254" s="61"/>
      <c r="AF254" s="6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35"/>
    </row>
    <row r="255" spans="2:74">
      <c r="B255" s="3"/>
      <c r="C255" s="63">
        <f t="shared" si="29"/>
        <v>0.67200000000000049</v>
      </c>
      <c r="D255" s="63"/>
      <c r="E255" s="63">
        <f t="shared" si="21"/>
        <v>0</v>
      </c>
      <c r="F255" s="63"/>
      <c r="G255" s="63">
        <f t="shared" si="22"/>
        <v>0</v>
      </c>
      <c r="H255" s="63"/>
      <c r="I255" s="63">
        <f t="shared" si="23"/>
        <v>0</v>
      </c>
      <c r="J255" s="63"/>
      <c r="K255" s="63">
        <f t="shared" si="24"/>
        <v>0</v>
      </c>
      <c r="L255" s="63"/>
      <c r="M255" s="72">
        <f t="shared" si="25"/>
        <v>0.67200000000000049</v>
      </c>
      <c r="N255" s="72"/>
      <c r="O255" s="72"/>
      <c r="P255" s="72">
        <f t="shared" si="30"/>
        <v>0.60044642857142816</v>
      </c>
      <c r="Q255" s="72"/>
      <c r="R255" s="72"/>
      <c r="S255" s="65">
        <f t="shared" si="26"/>
        <v>8</v>
      </c>
      <c r="T255" s="65"/>
      <c r="U255" s="65"/>
      <c r="V255" s="54">
        <f t="shared" si="27"/>
        <v>6.8683603967467982E-3</v>
      </c>
      <c r="W255" s="55"/>
      <c r="X255" s="56"/>
      <c r="Y255" s="60">
        <f t="shared" si="28"/>
        <v>0.73629743303571382</v>
      </c>
      <c r="Z255" s="61"/>
      <c r="AA255" s="61"/>
      <c r="AB255" s="61"/>
      <c r="AC255" s="61"/>
      <c r="AD255" s="61"/>
      <c r="AE255" s="61"/>
      <c r="AF255" s="6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35"/>
    </row>
    <row r="256" spans="2:74">
      <c r="B256" s="3"/>
      <c r="C256" s="63">
        <f t="shared" si="29"/>
        <v>0.67600000000000049</v>
      </c>
      <c r="D256" s="63"/>
      <c r="E256" s="63">
        <f t="shared" si="21"/>
        <v>0</v>
      </c>
      <c r="F256" s="63"/>
      <c r="G256" s="63">
        <f t="shared" si="22"/>
        <v>0</v>
      </c>
      <c r="H256" s="63"/>
      <c r="I256" s="63">
        <f t="shared" si="23"/>
        <v>0</v>
      </c>
      <c r="J256" s="63"/>
      <c r="K256" s="63">
        <f t="shared" si="24"/>
        <v>0</v>
      </c>
      <c r="L256" s="63"/>
      <c r="M256" s="72">
        <f t="shared" si="25"/>
        <v>0.67600000000000049</v>
      </c>
      <c r="N256" s="72"/>
      <c r="O256" s="72"/>
      <c r="P256" s="72">
        <f t="shared" si="30"/>
        <v>0.59689349112425993</v>
      </c>
      <c r="Q256" s="72"/>
      <c r="R256" s="72"/>
      <c r="S256" s="65">
        <f t="shared" si="26"/>
        <v>8</v>
      </c>
      <c r="T256" s="65"/>
      <c r="U256" s="65"/>
      <c r="V256" s="54">
        <f t="shared" si="27"/>
        <v>6.9092434943464811E-3</v>
      </c>
      <c r="W256" s="55"/>
      <c r="X256" s="56"/>
      <c r="Y256" s="60">
        <f t="shared" si="28"/>
        <v>0.73194064349112375</v>
      </c>
      <c r="Z256" s="61"/>
      <c r="AA256" s="61"/>
      <c r="AB256" s="61"/>
      <c r="AC256" s="61"/>
      <c r="AD256" s="61"/>
      <c r="AE256" s="61"/>
      <c r="AF256" s="6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35"/>
    </row>
    <row r="257" spans="2:74">
      <c r="B257" s="3"/>
      <c r="C257" s="63">
        <f t="shared" si="29"/>
        <v>0.68000000000000049</v>
      </c>
      <c r="D257" s="63"/>
      <c r="E257" s="63">
        <f t="shared" si="21"/>
        <v>0</v>
      </c>
      <c r="F257" s="63"/>
      <c r="G257" s="63">
        <f t="shared" si="22"/>
        <v>0</v>
      </c>
      <c r="H257" s="63"/>
      <c r="I257" s="63">
        <f t="shared" si="23"/>
        <v>0</v>
      </c>
      <c r="J257" s="63"/>
      <c r="K257" s="63">
        <f t="shared" si="24"/>
        <v>0</v>
      </c>
      <c r="L257" s="63"/>
      <c r="M257" s="72">
        <f t="shared" si="25"/>
        <v>0.68000000000000049</v>
      </c>
      <c r="N257" s="72"/>
      <c r="O257" s="72"/>
      <c r="P257" s="72">
        <f t="shared" si="30"/>
        <v>0.59338235294117603</v>
      </c>
      <c r="Q257" s="72"/>
      <c r="R257" s="72"/>
      <c r="S257" s="65">
        <f t="shared" si="26"/>
        <v>8</v>
      </c>
      <c r="T257" s="65"/>
      <c r="U257" s="65"/>
      <c r="V257" s="54">
        <f t="shared" si="27"/>
        <v>6.9501265919461649E-3</v>
      </c>
      <c r="W257" s="55"/>
      <c r="X257" s="56"/>
      <c r="Y257" s="60">
        <f t="shared" si="28"/>
        <v>0.72763511029411709</v>
      </c>
      <c r="Z257" s="61"/>
      <c r="AA257" s="61"/>
      <c r="AB257" s="61"/>
      <c r="AC257" s="61"/>
      <c r="AD257" s="61"/>
      <c r="AE257" s="61"/>
      <c r="AF257" s="62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35"/>
    </row>
    <row r="258" spans="2:74">
      <c r="B258" s="3"/>
      <c r="C258" s="63">
        <f t="shared" si="29"/>
        <v>0.6840000000000005</v>
      </c>
      <c r="D258" s="63"/>
      <c r="E258" s="63">
        <f t="shared" si="21"/>
        <v>0</v>
      </c>
      <c r="F258" s="63"/>
      <c r="G258" s="63">
        <f t="shared" si="22"/>
        <v>0</v>
      </c>
      <c r="H258" s="63"/>
      <c r="I258" s="63">
        <f t="shared" si="23"/>
        <v>0</v>
      </c>
      <c r="J258" s="63"/>
      <c r="K258" s="63">
        <f t="shared" si="24"/>
        <v>0</v>
      </c>
      <c r="L258" s="63"/>
      <c r="M258" s="72">
        <f t="shared" si="25"/>
        <v>0.6840000000000005</v>
      </c>
      <c r="N258" s="72"/>
      <c r="O258" s="72"/>
      <c r="P258" s="72">
        <f t="shared" si="30"/>
        <v>0.58991228070175394</v>
      </c>
      <c r="Q258" s="72"/>
      <c r="R258" s="72"/>
      <c r="S258" s="65">
        <f t="shared" si="26"/>
        <v>8</v>
      </c>
      <c r="T258" s="65"/>
      <c r="U258" s="65"/>
      <c r="V258" s="54">
        <f t="shared" si="27"/>
        <v>6.9910096895458487E-3</v>
      </c>
      <c r="W258" s="55"/>
      <c r="X258" s="56"/>
      <c r="Y258" s="60">
        <f t="shared" si="28"/>
        <v>0.72337993421052582</v>
      </c>
      <c r="Z258" s="61"/>
      <c r="AA258" s="61"/>
      <c r="AB258" s="61"/>
      <c r="AC258" s="61"/>
      <c r="AD258" s="61"/>
      <c r="AE258" s="61"/>
      <c r="AF258" s="62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3"/>
      <c r="AV258" s="21"/>
      <c r="AW258" s="21"/>
      <c r="AX258" s="21"/>
      <c r="AY258" s="21"/>
      <c r="AZ258" s="21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35"/>
    </row>
    <row r="259" spans="2:74">
      <c r="B259" s="3"/>
      <c r="C259" s="63">
        <f t="shared" si="29"/>
        <v>0.6880000000000005</v>
      </c>
      <c r="D259" s="63"/>
      <c r="E259" s="63">
        <f t="shared" si="21"/>
        <v>0</v>
      </c>
      <c r="F259" s="63"/>
      <c r="G259" s="63">
        <f t="shared" si="22"/>
        <v>0</v>
      </c>
      <c r="H259" s="63"/>
      <c r="I259" s="63">
        <f t="shared" si="23"/>
        <v>0</v>
      </c>
      <c r="J259" s="63"/>
      <c r="K259" s="63">
        <f t="shared" si="24"/>
        <v>0</v>
      </c>
      <c r="L259" s="63"/>
      <c r="M259" s="72">
        <f t="shared" si="25"/>
        <v>0.6880000000000005</v>
      </c>
      <c r="N259" s="72"/>
      <c r="O259" s="72"/>
      <c r="P259" s="72">
        <f t="shared" si="30"/>
        <v>0.58648255813953454</v>
      </c>
      <c r="Q259" s="72"/>
      <c r="R259" s="72"/>
      <c r="S259" s="65">
        <f t="shared" si="26"/>
        <v>8</v>
      </c>
      <c r="T259" s="65"/>
      <c r="U259" s="65"/>
      <c r="V259" s="54">
        <f t="shared" si="27"/>
        <v>7.0318927871455316E-3</v>
      </c>
      <c r="W259" s="55"/>
      <c r="X259" s="56"/>
      <c r="Y259" s="60">
        <f t="shared" si="28"/>
        <v>0.71917423691860427</v>
      </c>
      <c r="Z259" s="61"/>
      <c r="AA259" s="61"/>
      <c r="AB259" s="61"/>
      <c r="AC259" s="61"/>
      <c r="AD259" s="61"/>
      <c r="AE259" s="61"/>
      <c r="AF259" s="62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1"/>
      <c r="AV259" s="21"/>
      <c r="AW259" s="21"/>
      <c r="AX259" s="21"/>
      <c r="AY259" s="21"/>
      <c r="AZ259" s="21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35"/>
    </row>
    <row r="260" spans="2:74">
      <c r="B260" s="3"/>
      <c r="C260" s="63">
        <f t="shared" si="29"/>
        <v>0.6920000000000005</v>
      </c>
      <c r="D260" s="63"/>
      <c r="E260" s="63">
        <f t="shared" si="21"/>
        <v>0</v>
      </c>
      <c r="F260" s="63"/>
      <c r="G260" s="63">
        <f t="shared" si="22"/>
        <v>0</v>
      </c>
      <c r="H260" s="63"/>
      <c r="I260" s="63">
        <f t="shared" si="23"/>
        <v>0</v>
      </c>
      <c r="J260" s="63"/>
      <c r="K260" s="63">
        <f t="shared" si="24"/>
        <v>0</v>
      </c>
      <c r="L260" s="63"/>
      <c r="M260" s="72">
        <f t="shared" si="25"/>
        <v>0.6920000000000005</v>
      </c>
      <c r="N260" s="72"/>
      <c r="O260" s="72"/>
      <c r="P260" s="72">
        <f t="shared" si="30"/>
        <v>0.58309248554913251</v>
      </c>
      <c r="Q260" s="72"/>
      <c r="R260" s="72"/>
      <c r="S260" s="65">
        <f t="shared" si="26"/>
        <v>8</v>
      </c>
      <c r="T260" s="65"/>
      <c r="U260" s="65"/>
      <c r="V260" s="54">
        <f t="shared" si="27"/>
        <v>7.0727758847452154E-3</v>
      </c>
      <c r="W260" s="55"/>
      <c r="X260" s="56"/>
      <c r="Y260" s="60">
        <f t="shared" si="28"/>
        <v>0.71501716040462382</v>
      </c>
      <c r="Z260" s="61"/>
      <c r="AA260" s="61"/>
      <c r="AB260" s="61"/>
      <c r="AC260" s="61"/>
      <c r="AD260" s="61"/>
      <c r="AE260" s="61"/>
      <c r="AF260" s="62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1"/>
      <c r="AV260" s="21"/>
      <c r="AW260" s="21"/>
      <c r="AX260" s="21"/>
      <c r="AY260" s="21"/>
      <c r="AZ260" s="21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35"/>
    </row>
    <row r="261" spans="2:74">
      <c r="B261" s="3"/>
      <c r="C261" s="63">
        <f t="shared" si="29"/>
        <v>0.69600000000000051</v>
      </c>
      <c r="D261" s="63"/>
      <c r="E261" s="63">
        <f t="shared" si="21"/>
        <v>0</v>
      </c>
      <c r="F261" s="63"/>
      <c r="G261" s="63">
        <f t="shared" si="22"/>
        <v>0</v>
      </c>
      <c r="H261" s="63"/>
      <c r="I261" s="63">
        <f t="shared" si="23"/>
        <v>0</v>
      </c>
      <c r="J261" s="63"/>
      <c r="K261" s="63">
        <f t="shared" si="24"/>
        <v>0</v>
      </c>
      <c r="L261" s="63"/>
      <c r="M261" s="72">
        <f t="shared" si="25"/>
        <v>0.69600000000000051</v>
      </c>
      <c r="N261" s="72"/>
      <c r="O261" s="72"/>
      <c r="P261" s="72">
        <f t="shared" si="30"/>
        <v>0.57974137931034442</v>
      </c>
      <c r="Q261" s="72"/>
      <c r="R261" s="72"/>
      <c r="S261" s="65">
        <f t="shared" si="26"/>
        <v>8</v>
      </c>
      <c r="T261" s="65"/>
      <c r="U261" s="65"/>
      <c r="V261" s="54">
        <f t="shared" si="27"/>
        <v>7.1136589823448991E-3</v>
      </c>
      <c r="W261" s="55"/>
      <c r="X261" s="56"/>
      <c r="Y261" s="60">
        <f t="shared" si="28"/>
        <v>0.71090786637930992</v>
      </c>
      <c r="Z261" s="61"/>
      <c r="AA261" s="61"/>
      <c r="AB261" s="61"/>
      <c r="AC261" s="61"/>
      <c r="AD261" s="61"/>
      <c r="AE261" s="61"/>
      <c r="AF261" s="62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1"/>
      <c r="AV261" s="21"/>
      <c r="AW261" s="21"/>
      <c r="AX261" s="21"/>
      <c r="AY261" s="21"/>
      <c r="AZ261" s="21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35"/>
    </row>
    <row r="262" spans="2:74" ht="12" customHeight="1">
      <c r="B262" s="3"/>
      <c r="C262" s="63">
        <f t="shared" si="29"/>
        <v>0.70000000000000051</v>
      </c>
      <c r="D262" s="63"/>
      <c r="E262" s="63">
        <f t="shared" si="21"/>
        <v>0</v>
      </c>
      <c r="F262" s="63"/>
      <c r="G262" s="63">
        <f t="shared" si="22"/>
        <v>0</v>
      </c>
      <c r="H262" s="63"/>
      <c r="I262" s="63">
        <f t="shared" si="23"/>
        <v>0</v>
      </c>
      <c r="J262" s="63"/>
      <c r="K262" s="63">
        <f t="shared" si="24"/>
        <v>0</v>
      </c>
      <c r="L262" s="63"/>
      <c r="M262" s="72">
        <f t="shared" si="25"/>
        <v>0.70000000000000051</v>
      </c>
      <c r="N262" s="72"/>
      <c r="O262" s="72"/>
      <c r="P262" s="72">
        <f t="shared" si="30"/>
        <v>0.57642857142857107</v>
      </c>
      <c r="Q262" s="72"/>
      <c r="R262" s="72"/>
      <c r="S262" s="65">
        <f t="shared" si="26"/>
        <v>8</v>
      </c>
      <c r="T262" s="65"/>
      <c r="U262" s="65"/>
      <c r="V262" s="54">
        <f t="shared" si="27"/>
        <v>7.1545420799445821E-3</v>
      </c>
      <c r="W262" s="55"/>
      <c r="X262" s="56"/>
      <c r="Y262" s="60">
        <f t="shared" si="28"/>
        <v>0.70684553571428532</v>
      </c>
      <c r="Z262" s="61"/>
      <c r="AA262" s="61"/>
      <c r="AB262" s="61"/>
      <c r="AC262" s="61"/>
      <c r="AD262" s="61"/>
      <c r="AE262" s="61"/>
      <c r="AF262" s="62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1"/>
      <c r="AV262" s="21"/>
      <c r="AW262" s="21"/>
      <c r="AX262" s="21"/>
      <c r="AY262" s="21"/>
      <c r="AZ262" s="21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35"/>
    </row>
    <row r="263" spans="2:74" ht="11.25" customHeight="1">
      <c r="B263" s="3"/>
      <c r="C263" s="63">
        <f t="shared" si="29"/>
        <v>0.70400000000000051</v>
      </c>
      <c r="D263" s="63"/>
      <c r="E263" s="63">
        <f t="shared" si="21"/>
        <v>0</v>
      </c>
      <c r="F263" s="63"/>
      <c r="G263" s="63">
        <f t="shared" si="22"/>
        <v>0</v>
      </c>
      <c r="H263" s="63"/>
      <c r="I263" s="63">
        <f t="shared" si="23"/>
        <v>0</v>
      </c>
      <c r="J263" s="63"/>
      <c r="K263" s="63">
        <f t="shared" si="24"/>
        <v>0</v>
      </c>
      <c r="L263" s="63"/>
      <c r="M263" s="72">
        <f t="shared" si="25"/>
        <v>0.70400000000000051</v>
      </c>
      <c r="N263" s="72"/>
      <c r="O263" s="72"/>
      <c r="P263" s="72">
        <f t="shared" si="30"/>
        <v>0.57315340909090873</v>
      </c>
      <c r="Q263" s="72"/>
      <c r="R263" s="72"/>
      <c r="S263" s="65">
        <f t="shared" si="26"/>
        <v>8</v>
      </c>
      <c r="T263" s="65"/>
      <c r="U263" s="65"/>
      <c r="V263" s="54">
        <f t="shared" si="27"/>
        <v>7.1954251775442667E-3</v>
      </c>
      <c r="W263" s="55"/>
      <c r="X263" s="56"/>
      <c r="Y263" s="60">
        <f t="shared" si="28"/>
        <v>0.70282936789772688</v>
      </c>
      <c r="Z263" s="61"/>
      <c r="AA263" s="61"/>
      <c r="AB263" s="61"/>
      <c r="AC263" s="61"/>
      <c r="AD263" s="61"/>
      <c r="AE263" s="61"/>
      <c r="AF263" s="62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21"/>
      <c r="AV263" s="21"/>
      <c r="AW263" s="21"/>
      <c r="AX263" s="21"/>
      <c r="AY263" s="21"/>
      <c r="AZ263" s="21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35"/>
    </row>
    <row r="264" spans="2:74">
      <c r="B264" s="3"/>
      <c r="C264" s="63">
        <f t="shared" si="29"/>
        <v>0.70800000000000052</v>
      </c>
      <c r="D264" s="63"/>
      <c r="E264" s="63">
        <f t="shared" si="21"/>
        <v>0</v>
      </c>
      <c r="F264" s="63"/>
      <c r="G264" s="63">
        <f t="shared" si="22"/>
        <v>0</v>
      </c>
      <c r="H264" s="63"/>
      <c r="I264" s="63">
        <f t="shared" si="23"/>
        <v>0</v>
      </c>
      <c r="J264" s="63"/>
      <c r="K264" s="63">
        <f t="shared" si="24"/>
        <v>0</v>
      </c>
      <c r="L264" s="63"/>
      <c r="M264" s="72">
        <f t="shared" si="25"/>
        <v>0.70800000000000052</v>
      </c>
      <c r="N264" s="72"/>
      <c r="O264" s="72"/>
      <c r="P264" s="72">
        <f t="shared" si="30"/>
        <v>0.56991525423728773</v>
      </c>
      <c r="Q264" s="72"/>
      <c r="R264" s="72"/>
      <c r="S264" s="65">
        <f t="shared" si="26"/>
        <v>8</v>
      </c>
      <c r="T264" s="65"/>
      <c r="U264" s="65"/>
      <c r="V264" s="54">
        <f t="shared" si="27"/>
        <v>7.2363082751439487E-3</v>
      </c>
      <c r="W264" s="55"/>
      <c r="X264" s="56"/>
      <c r="Y264" s="60">
        <f t="shared" si="28"/>
        <v>0.69885858050847416</v>
      </c>
      <c r="Z264" s="61"/>
      <c r="AA264" s="61"/>
      <c r="AB264" s="61"/>
      <c r="AC264" s="61"/>
      <c r="AD264" s="61"/>
      <c r="AE264" s="61"/>
      <c r="AF264" s="62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21"/>
      <c r="AV264" s="21"/>
      <c r="AW264" s="21"/>
      <c r="AX264" s="21"/>
      <c r="AY264" s="21"/>
      <c r="AZ264" s="21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35"/>
    </row>
    <row r="265" spans="2:74">
      <c r="B265" s="3"/>
      <c r="C265" s="63">
        <f t="shared" si="29"/>
        <v>0.71200000000000052</v>
      </c>
      <c r="D265" s="63"/>
      <c r="E265" s="63">
        <f t="shared" si="21"/>
        <v>0</v>
      </c>
      <c r="F265" s="63"/>
      <c r="G265" s="63">
        <f t="shared" si="22"/>
        <v>0</v>
      </c>
      <c r="H265" s="63"/>
      <c r="I265" s="63">
        <f t="shared" si="23"/>
        <v>0</v>
      </c>
      <c r="J265" s="63"/>
      <c r="K265" s="63">
        <f t="shared" si="24"/>
        <v>0</v>
      </c>
      <c r="L265" s="63"/>
      <c r="M265" s="72">
        <f t="shared" si="25"/>
        <v>0.71200000000000052</v>
      </c>
      <c r="N265" s="72"/>
      <c r="O265" s="72"/>
      <c r="P265" s="72">
        <f t="shared" si="30"/>
        <v>0.56671348314606707</v>
      </c>
      <c r="Q265" s="72"/>
      <c r="R265" s="72"/>
      <c r="S265" s="65">
        <f t="shared" si="26"/>
        <v>8</v>
      </c>
      <c r="T265" s="65"/>
      <c r="U265" s="65"/>
      <c r="V265" s="54">
        <f t="shared" si="27"/>
        <v>7.2771913727436317E-3</v>
      </c>
      <c r="W265" s="55"/>
      <c r="X265" s="56"/>
      <c r="Y265" s="60">
        <f t="shared" si="28"/>
        <v>0.69493240870786477</v>
      </c>
      <c r="Z265" s="61"/>
      <c r="AA265" s="61"/>
      <c r="AB265" s="61"/>
      <c r="AC265" s="61"/>
      <c r="AD265" s="61"/>
      <c r="AE265" s="61"/>
      <c r="AF265" s="62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21"/>
      <c r="AV265" s="21"/>
      <c r="AW265" s="21"/>
      <c r="AX265" s="21"/>
      <c r="AY265" s="21"/>
      <c r="AZ265" s="21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35"/>
    </row>
    <row r="266" spans="2:74">
      <c r="B266" s="3"/>
      <c r="C266" s="63">
        <f t="shared" si="29"/>
        <v>0.71600000000000052</v>
      </c>
      <c r="D266" s="63"/>
      <c r="E266" s="63">
        <f t="shared" si="21"/>
        <v>0</v>
      </c>
      <c r="F266" s="63"/>
      <c r="G266" s="63">
        <f t="shared" si="22"/>
        <v>0</v>
      </c>
      <c r="H266" s="63"/>
      <c r="I266" s="63">
        <f t="shared" si="23"/>
        <v>0</v>
      </c>
      <c r="J266" s="63"/>
      <c r="K266" s="63">
        <f t="shared" si="24"/>
        <v>0</v>
      </c>
      <c r="L266" s="63"/>
      <c r="M266" s="72">
        <f t="shared" si="25"/>
        <v>0.71600000000000052</v>
      </c>
      <c r="N266" s="72"/>
      <c r="O266" s="72"/>
      <c r="P266" s="72">
        <f t="shared" si="30"/>
        <v>0.56354748603351923</v>
      </c>
      <c r="Q266" s="72"/>
      <c r="R266" s="72"/>
      <c r="S266" s="65">
        <f t="shared" si="26"/>
        <v>8</v>
      </c>
      <c r="T266" s="65"/>
      <c r="U266" s="65"/>
      <c r="V266" s="54">
        <f t="shared" si="27"/>
        <v>7.3180744703433172E-3</v>
      </c>
      <c r="W266" s="55"/>
      <c r="X266" s="56"/>
      <c r="Y266" s="60">
        <f t="shared" si="28"/>
        <v>0.69105010474860296</v>
      </c>
      <c r="Z266" s="61"/>
      <c r="AA266" s="61"/>
      <c r="AB266" s="61"/>
      <c r="AC266" s="61"/>
      <c r="AD266" s="61"/>
      <c r="AE266" s="61"/>
      <c r="AF266" s="62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21"/>
      <c r="AV266" s="21"/>
      <c r="AW266" s="21"/>
      <c r="AX266" s="21"/>
      <c r="AY266" s="21"/>
      <c r="AZ266" s="21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35"/>
    </row>
    <row r="267" spans="2:74">
      <c r="B267" s="3"/>
      <c r="C267" s="63">
        <f t="shared" si="29"/>
        <v>0.72000000000000053</v>
      </c>
      <c r="D267" s="63"/>
      <c r="E267" s="63">
        <f t="shared" si="21"/>
        <v>0</v>
      </c>
      <c r="F267" s="63"/>
      <c r="G267" s="63">
        <f t="shared" si="22"/>
        <v>0</v>
      </c>
      <c r="H267" s="63"/>
      <c r="I267" s="63">
        <f t="shared" si="23"/>
        <v>0</v>
      </c>
      <c r="J267" s="63"/>
      <c r="K267" s="63">
        <f t="shared" si="24"/>
        <v>0</v>
      </c>
      <c r="L267" s="63"/>
      <c r="M267" s="72">
        <f t="shared" si="25"/>
        <v>0.72000000000000053</v>
      </c>
      <c r="N267" s="72"/>
      <c r="O267" s="72"/>
      <c r="P267" s="72">
        <f t="shared" si="30"/>
        <v>0.56041666666666634</v>
      </c>
      <c r="Q267" s="72"/>
      <c r="R267" s="72"/>
      <c r="S267" s="65">
        <f t="shared" si="26"/>
        <v>8</v>
      </c>
      <c r="T267" s="65"/>
      <c r="U267" s="65"/>
      <c r="V267" s="54">
        <f t="shared" si="27"/>
        <v>7.3589575679429992E-3</v>
      </c>
      <c r="W267" s="55"/>
      <c r="X267" s="56"/>
      <c r="Y267" s="60">
        <f t="shared" si="28"/>
        <v>0.68721093749999962</v>
      </c>
      <c r="Z267" s="61"/>
      <c r="AA267" s="61"/>
      <c r="AB267" s="61"/>
      <c r="AC267" s="61"/>
      <c r="AD267" s="61"/>
      <c r="AE267" s="61"/>
      <c r="AF267" s="62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21"/>
      <c r="AV267" s="21"/>
      <c r="AW267" s="21"/>
      <c r="AX267" s="21"/>
      <c r="AY267" s="21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35"/>
    </row>
    <row r="268" spans="2:74" ht="11.25" customHeight="1">
      <c r="B268" s="3"/>
      <c r="C268" s="63">
        <f t="shared" si="29"/>
        <v>0.72400000000000053</v>
      </c>
      <c r="D268" s="63"/>
      <c r="E268" s="63">
        <f t="shared" si="21"/>
        <v>0</v>
      </c>
      <c r="F268" s="63"/>
      <c r="G268" s="63">
        <f t="shared" si="22"/>
        <v>0</v>
      </c>
      <c r="H268" s="63"/>
      <c r="I268" s="63">
        <f t="shared" si="23"/>
        <v>0</v>
      </c>
      <c r="J268" s="63"/>
      <c r="K268" s="63">
        <f t="shared" si="24"/>
        <v>0</v>
      </c>
      <c r="L268" s="63"/>
      <c r="M268" s="72">
        <f t="shared" si="25"/>
        <v>0.72400000000000053</v>
      </c>
      <c r="N268" s="72"/>
      <c r="O268" s="72"/>
      <c r="P268" s="72">
        <f t="shared" si="30"/>
        <v>0.55732044198894992</v>
      </c>
      <c r="Q268" s="72"/>
      <c r="R268" s="72"/>
      <c r="S268" s="65">
        <f t="shared" si="26"/>
        <v>8</v>
      </c>
      <c r="T268" s="65"/>
      <c r="U268" s="65"/>
      <c r="V268" s="54">
        <f t="shared" si="27"/>
        <v>7.3998406655426821E-3</v>
      </c>
      <c r="W268" s="55"/>
      <c r="X268" s="56"/>
      <c r="Y268" s="60">
        <f t="shared" si="28"/>
        <v>0.68341419198894993</v>
      </c>
      <c r="Z268" s="61"/>
      <c r="AA268" s="61"/>
      <c r="AB268" s="61"/>
      <c r="AC268" s="61"/>
      <c r="AD268" s="61"/>
      <c r="AE268" s="61"/>
      <c r="AF268" s="62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21"/>
      <c r="AV268" s="21"/>
      <c r="AW268" s="21"/>
      <c r="AX268" s="21"/>
      <c r="AY268" s="21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35"/>
    </row>
    <row r="269" spans="2:74">
      <c r="B269" s="3"/>
      <c r="C269" s="63">
        <f t="shared" si="29"/>
        <v>0.72800000000000054</v>
      </c>
      <c r="D269" s="63"/>
      <c r="E269" s="63">
        <f t="shared" si="21"/>
        <v>0</v>
      </c>
      <c r="F269" s="63"/>
      <c r="G269" s="63">
        <f t="shared" si="22"/>
        <v>0</v>
      </c>
      <c r="H269" s="63"/>
      <c r="I269" s="63">
        <f t="shared" si="23"/>
        <v>0</v>
      </c>
      <c r="J269" s="63"/>
      <c r="K269" s="63">
        <f t="shared" si="24"/>
        <v>0</v>
      </c>
      <c r="L269" s="63"/>
      <c r="M269" s="72">
        <f t="shared" si="25"/>
        <v>0.72800000000000054</v>
      </c>
      <c r="N269" s="72"/>
      <c r="O269" s="72"/>
      <c r="P269" s="72">
        <f t="shared" si="30"/>
        <v>0.55425824175824134</v>
      </c>
      <c r="Q269" s="72"/>
      <c r="R269" s="72"/>
      <c r="S269" s="65">
        <f t="shared" si="26"/>
        <v>8</v>
      </c>
      <c r="T269" s="65"/>
      <c r="U269" s="65"/>
      <c r="V269" s="54">
        <f t="shared" si="27"/>
        <v>7.4407237631423642E-3</v>
      </c>
      <c r="W269" s="55"/>
      <c r="X269" s="56"/>
      <c r="Y269" s="60">
        <f t="shared" si="28"/>
        <v>0.6796591689560435</v>
      </c>
      <c r="Z269" s="61"/>
      <c r="AA269" s="61"/>
      <c r="AB269" s="61"/>
      <c r="AC269" s="61"/>
      <c r="AD269" s="61"/>
      <c r="AE269" s="61"/>
      <c r="AF269" s="62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21"/>
      <c r="AV269" s="21"/>
      <c r="AW269" s="21"/>
      <c r="AX269" s="21"/>
      <c r="AY269" s="21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35"/>
    </row>
    <row r="270" spans="2:74">
      <c r="B270" s="3"/>
      <c r="C270" s="63">
        <f t="shared" si="29"/>
        <v>0.73200000000000054</v>
      </c>
      <c r="D270" s="63"/>
      <c r="E270" s="63">
        <f t="shared" si="21"/>
        <v>0</v>
      </c>
      <c r="F270" s="63"/>
      <c r="G270" s="63">
        <f t="shared" si="22"/>
        <v>0</v>
      </c>
      <c r="H270" s="63"/>
      <c r="I270" s="63">
        <f t="shared" si="23"/>
        <v>0</v>
      </c>
      <c r="J270" s="63"/>
      <c r="K270" s="63">
        <f t="shared" si="24"/>
        <v>0</v>
      </c>
      <c r="L270" s="63"/>
      <c r="M270" s="72">
        <f t="shared" si="25"/>
        <v>0.73200000000000054</v>
      </c>
      <c r="N270" s="72"/>
      <c r="O270" s="72"/>
      <c r="P270" s="72">
        <f t="shared" si="30"/>
        <v>0.5512295081967209</v>
      </c>
      <c r="Q270" s="72"/>
      <c r="R270" s="72"/>
      <c r="S270" s="65">
        <f t="shared" si="26"/>
        <v>8</v>
      </c>
      <c r="T270" s="65"/>
      <c r="U270" s="65"/>
      <c r="V270" s="54">
        <f t="shared" si="27"/>
        <v>7.4816068607420488E-3</v>
      </c>
      <c r="W270" s="55"/>
      <c r="X270" s="56"/>
      <c r="Y270" s="60">
        <f t="shared" si="28"/>
        <v>0.67594518442622908</v>
      </c>
      <c r="Z270" s="61"/>
      <c r="AA270" s="61"/>
      <c r="AB270" s="61"/>
      <c r="AC270" s="61"/>
      <c r="AD270" s="61"/>
      <c r="AE270" s="61"/>
      <c r="AF270" s="62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21"/>
      <c r="AV270" s="21"/>
      <c r="AW270" s="21"/>
      <c r="AX270" s="21"/>
      <c r="AY270" s="21"/>
      <c r="AZ270" s="21"/>
      <c r="BA270" s="37"/>
      <c r="BB270" s="38"/>
      <c r="BC270" s="38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35"/>
    </row>
    <row r="271" spans="2:74">
      <c r="B271" s="3"/>
      <c r="C271" s="63">
        <f t="shared" si="29"/>
        <v>0.73600000000000054</v>
      </c>
      <c r="D271" s="63"/>
      <c r="E271" s="63">
        <f t="shared" si="21"/>
        <v>0</v>
      </c>
      <c r="F271" s="63"/>
      <c r="G271" s="63">
        <f t="shared" si="22"/>
        <v>0</v>
      </c>
      <c r="H271" s="63"/>
      <c r="I271" s="63">
        <f t="shared" si="23"/>
        <v>0</v>
      </c>
      <c r="J271" s="63"/>
      <c r="K271" s="63">
        <f t="shared" si="24"/>
        <v>0</v>
      </c>
      <c r="L271" s="63"/>
      <c r="M271" s="72">
        <f t="shared" si="25"/>
        <v>0.73600000000000054</v>
      </c>
      <c r="N271" s="72"/>
      <c r="O271" s="72"/>
      <c r="P271" s="72">
        <f t="shared" si="30"/>
        <v>0.5482336956521735</v>
      </c>
      <c r="Q271" s="72"/>
      <c r="R271" s="72"/>
      <c r="S271" s="65">
        <f t="shared" si="26"/>
        <v>8</v>
      </c>
      <c r="T271" s="65"/>
      <c r="U271" s="65"/>
      <c r="V271" s="54">
        <f t="shared" si="27"/>
        <v>7.5224899583417309E-3</v>
      </c>
      <c r="W271" s="55"/>
      <c r="X271" s="56"/>
      <c r="Y271" s="60">
        <f t="shared" si="28"/>
        <v>0.67227156929347776</v>
      </c>
      <c r="Z271" s="61"/>
      <c r="AA271" s="61"/>
      <c r="AB271" s="61"/>
      <c r="AC271" s="61"/>
      <c r="AD271" s="61"/>
      <c r="AE271" s="61"/>
      <c r="AF271" s="62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21"/>
      <c r="AV271" s="21"/>
      <c r="AW271" s="21"/>
      <c r="AX271" s="21"/>
      <c r="AY271" s="21"/>
      <c r="AZ271" s="21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35"/>
    </row>
    <row r="272" spans="2:74">
      <c r="B272" s="3"/>
      <c r="C272" s="63">
        <f t="shared" si="29"/>
        <v>0.74000000000000055</v>
      </c>
      <c r="D272" s="63"/>
      <c r="E272" s="63">
        <f t="shared" si="21"/>
        <v>0</v>
      </c>
      <c r="F272" s="63"/>
      <c r="G272" s="63">
        <f t="shared" si="22"/>
        <v>0</v>
      </c>
      <c r="H272" s="63"/>
      <c r="I272" s="63">
        <f t="shared" si="23"/>
        <v>0</v>
      </c>
      <c r="J272" s="63"/>
      <c r="K272" s="63">
        <f t="shared" si="24"/>
        <v>0</v>
      </c>
      <c r="L272" s="63"/>
      <c r="M272" s="72">
        <f t="shared" si="25"/>
        <v>0.74000000000000055</v>
      </c>
      <c r="N272" s="72"/>
      <c r="O272" s="72"/>
      <c r="P272" s="72">
        <f t="shared" si="30"/>
        <v>0.54527027027026986</v>
      </c>
      <c r="Q272" s="72"/>
      <c r="R272" s="72"/>
      <c r="S272" s="65">
        <f t="shared" si="26"/>
        <v>8</v>
      </c>
      <c r="T272" s="65"/>
      <c r="U272" s="65"/>
      <c r="V272" s="54">
        <f t="shared" si="27"/>
        <v>7.5633730559414138E-3</v>
      </c>
      <c r="W272" s="55"/>
      <c r="X272" s="56"/>
      <c r="Y272" s="60">
        <f t="shared" si="28"/>
        <v>0.6686376689189184</v>
      </c>
      <c r="Z272" s="61"/>
      <c r="AA272" s="61"/>
      <c r="AB272" s="61"/>
      <c r="AC272" s="61"/>
      <c r="AD272" s="61"/>
      <c r="AE272" s="61"/>
      <c r="AF272" s="62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21"/>
      <c r="AV272" s="21"/>
      <c r="AW272" s="21"/>
      <c r="AX272" s="21"/>
      <c r="AY272" s="21"/>
      <c r="AZ272" s="21"/>
      <c r="BA272" s="38"/>
      <c r="BB272" s="38"/>
      <c r="BC272" s="38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35"/>
    </row>
    <row r="273" spans="2:74">
      <c r="B273" s="3"/>
      <c r="C273" s="63">
        <f t="shared" si="29"/>
        <v>0.74400000000000055</v>
      </c>
      <c r="D273" s="63"/>
      <c r="E273" s="63">
        <f t="shared" si="21"/>
        <v>0</v>
      </c>
      <c r="F273" s="63"/>
      <c r="G273" s="63">
        <f t="shared" si="22"/>
        <v>0</v>
      </c>
      <c r="H273" s="63"/>
      <c r="I273" s="63">
        <f t="shared" si="23"/>
        <v>0</v>
      </c>
      <c r="J273" s="63"/>
      <c r="K273" s="63">
        <f t="shared" si="24"/>
        <v>0</v>
      </c>
      <c r="L273" s="63"/>
      <c r="M273" s="72">
        <f t="shared" si="25"/>
        <v>0.74400000000000055</v>
      </c>
      <c r="N273" s="72"/>
      <c r="O273" s="72"/>
      <c r="P273" s="72">
        <f t="shared" si="30"/>
        <v>0.54233870967741904</v>
      </c>
      <c r="Q273" s="72"/>
      <c r="R273" s="72"/>
      <c r="S273" s="65">
        <f t="shared" si="26"/>
        <v>8</v>
      </c>
      <c r="T273" s="65"/>
      <c r="U273" s="65"/>
      <c r="V273" s="54">
        <f t="shared" si="27"/>
        <v>7.6042561535411002E-3</v>
      </c>
      <c r="W273" s="55"/>
      <c r="X273" s="56"/>
      <c r="Y273" s="60">
        <f t="shared" si="28"/>
        <v>0.66504284274193515</v>
      </c>
      <c r="Z273" s="61"/>
      <c r="AA273" s="61"/>
      <c r="AB273" s="61"/>
      <c r="AC273" s="61"/>
      <c r="AD273" s="61"/>
      <c r="AE273" s="61"/>
      <c r="AF273" s="62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21"/>
      <c r="AV273" s="21"/>
      <c r="AW273" s="21"/>
      <c r="AX273" s="21"/>
      <c r="AY273" s="21"/>
      <c r="AZ273" s="21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35"/>
    </row>
    <row r="274" spans="2:74">
      <c r="B274" s="3"/>
      <c r="C274" s="63">
        <f t="shared" si="29"/>
        <v>0.74800000000000055</v>
      </c>
      <c r="D274" s="63"/>
      <c r="E274" s="63">
        <f t="shared" si="21"/>
        <v>0</v>
      </c>
      <c r="F274" s="63"/>
      <c r="G274" s="63">
        <f t="shared" si="22"/>
        <v>0</v>
      </c>
      <c r="H274" s="63"/>
      <c r="I274" s="63">
        <f t="shared" si="23"/>
        <v>0</v>
      </c>
      <c r="J274" s="63"/>
      <c r="K274" s="63">
        <f t="shared" si="24"/>
        <v>0</v>
      </c>
      <c r="L274" s="63"/>
      <c r="M274" s="72">
        <f t="shared" si="25"/>
        <v>0.74800000000000055</v>
      </c>
      <c r="N274" s="72"/>
      <c r="O274" s="72"/>
      <c r="P274" s="72">
        <f t="shared" si="30"/>
        <v>0.53943850267379645</v>
      </c>
      <c r="Q274" s="72"/>
      <c r="R274" s="72"/>
      <c r="S274" s="65">
        <f t="shared" si="26"/>
        <v>8</v>
      </c>
      <c r="T274" s="65"/>
      <c r="U274" s="65"/>
      <c r="V274" s="54">
        <f t="shared" si="27"/>
        <v>7.6451392511407831E-3</v>
      </c>
      <c r="W274" s="55"/>
      <c r="X274" s="56"/>
      <c r="Y274" s="60">
        <f t="shared" si="28"/>
        <v>0.66148646390374288</v>
      </c>
      <c r="Z274" s="61"/>
      <c r="AA274" s="61"/>
      <c r="AB274" s="61"/>
      <c r="AC274" s="61"/>
      <c r="AD274" s="61"/>
      <c r="AE274" s="61"/>
      <c r="AF274" s="62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21"/>
      <c r="AV274" s="21"/>
      <c r="AW274" s="21"/>
      <c r="AX274" s="21"/>
      <c r="AY274" s="21"/>
      <c r="AZ274" s="21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35"/>
    </row>
    <row r="275" spans="2:74">
      <c r="B275" s="3"/>
      <c r="C275" s="63">
        <f t="shared" si="29"/>
        <v>0.75200000000000056</v>
      </c>
      <c r="D275" s="63"/>
      <c r="E275" s="63">
        <f t="shared" si="21"/>
        <v>0</v>
      </c>
      <c r="F275" s="63"/>
      <c r="G275" s="63">
        <f t="shared" si="22"/>
        <v>0</v>
      </c>
      <c r="H275" s="63"/>
      <c r="I275" s="63">
        <f t="shared" si="23"/>
        <v>0</v>
      </c>
      <c r="J275" s="63"/>
      <c r="K275" s="63">
        <f t="shared" si="24"/>
        <v>0</v>
      </c>
      <c r="L275" s="63"/>
      <c r="M275" s="72">
        <f t="shared" si="25"/>
        <v>0.75200000000000056</v>
      </c>
      <c r="N275" s="72"/>
      <c r="O275" s="72"/>
      <c r="P275" s="72">
        <f t="shared" si="30"/>
        <v>0.5365691489361698</v>
      </c>
      <c r="Q275" s="72"/>
      <c r="R275" s="72"/>
      <c r="S275" s="65">
        <f t="shared" si="26"/>
        <v>8</v>
      </c>
      <c r="T275" s="65"/>
      <c r="U275" s="65"/>
      <c r="V275" s="54">
        <f t="shared" si="27"/>
        <v>7.6860223487404643E-3</v>
      </c>
      <c r="W275" s="55"/>
      <c r="X275" s="56"/>
      <c r="Y275" s="60">
        <f t="shared" si="28"/>
        <v>0.65796791888297823</v>
      </c>
      <c r="Z275" s="61"/>
      <c r="AA275" s="61"/>
      <c r="AB275" s="61"/>
      <c r="AC275" s="61"/>
      <c r="AD275" s="61"/>
      <c r="AE275" s="61"/>
      <c r="AF275" s="62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21"/>
      <c r="AV275" s="21"/>
      <c r="AW275" s="21"/>
      <c r="AX275" s="21"/>
      <c r="AY275" s="21"/>
      <c r="AZ275" s="21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35"/>
    </row>
    <row r="276" spans="2:74">
      <c r="B276" s="3"/>
      <c r="C276" s="63">
        <f t="shared" si="29"/>
        <v>0.75600000000000056</v>
      </c>
      <c r="D276" s="63"/>
      <c r="E276" s="63">
        <f t="shared" si="21"/>
        <v>0</v>
      </c>
      <c r="F276" s="63"/>
      <c r="G276" s="63">
        <f t="shared" si="22"/>
        <v>0</v>
      </c>
      <c r="H276" s="63"/>
      <c r="I276" s="63">
        <f t="shared" si="23"/>
        <v>0</v>
      </c>
      <c r="J276" s="63"/>
      <c r="K276" s="63">
        <f t="shared" si="24"/>
        <v>0</v>
      </c>
      <c r="L276" s="63"/>
      <c r="M276" s="72">
        <f t="shared" si="25"/>
        <v>0.75600000000000056</v>
      </c>
      <c r="N276" s="72"/>
      <c r="O276" s="72"/>
      <c r="P276" s="72">
        <f t="shared" si="30"/>
        <v>0.53373015873015839</v>
      </c>
      <c r="Q276" s="72"/>
      <c r="R276" s="72"/>
      <c r="S276" s="65">
        <f t="shared" si="26"/>
        <v>8</v>
      </c>
      <c r="T276" s="65"/>
      <c r="U276" s="65"/>
      <c r="V276" s="54">
        <f t="shared" si="27"/>
        <v>7.7269054463401498E-3</v>
      </c>
      <c r="W276" s="55"/>
      <c r="X276" s="56"/>
      <c r="Y276" s="60">
        <f t="shared" si="28"/>
        <v>0.65448660714285678</v>
      </c>
      <c r="Z276" s="61"/>
      <c r="AA276" s="61"/>
      <c r="AB276" s="61"/>
      <c r="AC276" s="61"/>
      <c r="AD276" s="61"/>
      <c r="AE276" s="61"/>
      <c r="AF276" s="62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21"/>
      <c r="AV276" s="21"/>
      <c r="AW276" s="21"/>
      <c r="AX276" s="21"/>
      <c r="AY276" s="21"/>
      <c r="AZ276" s="21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35"/>
    </row>
    <row r="277" spans="2:74">
      <c r="B277" s="3"/>
      <c r="C277" s="63">
        <f t="shared" si="29"/>
        <v>0.76000000000000056</v>
      </c>
      <c r="D277" s="63"/>
      <c r="E277" s="63">
        <f t="shared" si="21"/>
        <v>0</v>
      </c>
      <c r="F277" s="63"/>
      <c r="G277" s="63">
        <f t="shared" si="22"/>
        <v>0</v>
      </c>
      <c r="H277" s="63"/>
      <c r="I277" s="63">
        <f t="shared" si="23"/>
        <v>0</v>
      </c>
      <c r="J277" s="63"/>
      <c r="K277" s="63">
        <f t="shared" si="24"/>
        <v>0</v>
      </c>
      <c r="L277" s="63"/>
      <c r="M277" s="72">
        <f t="shared" si="25"/>
        <v>0.76000000000000056</v>
      </c>
      <c r="N277" s="72"/>
      <c r="O277" s="72"/>
      <c r="P277" s="72">
        <f t="shared" si="30"/>
        <v>0.53092105263157863</v>
      </c>
      <c r="Q277" s="72"/>
      <c r="R277" s="72"/>
      <c r="S277" s="65">
        <f t="shared" si="26"/>
        <v>8</v>
      </c>
      <c r="T277" s="65"/>
      <c r="U277" s="65"/>
      <c r="V277" s="54">
        <f t="shared" si="27"/>
        <v>7.7677885439398327E-3</v>
      </c>
      <c r="W277" s="55"/>
      <c r="X277" s="56"/>
      <c r="Y277" s="60">
        <f t="shared" si="28"/>
        <v>0.65104194078947331</v>
      </c>
      <c r="Z277" s="61"/>
      <c r="AA277" s="61"/>
      <c r="AB277" s="61"/>
      <c r="AC277" s="61"/>
      <c r="AD277" s="61"/>
      <c r="AE277" s="61"/>
      <c r="AF277" s="62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21"/>
      <c r="AV277" s="21"/>
      <c r="AW277" s="21"/>
      <c r="AX277" s="21"/>
      <c r="AY277" s="21"/>
      <c r="AZ277" s="21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35"/>
    </row>
    <row r="278" spans="2:74">
      <c r="B278" s="3"/>
      <c r="C278" s="63">
        <f t="shared" si="29"/>
        <v>0.76400000000000057</v>
      </c>
      <c r="D278" s="63"/>
      <c r="E278" s="63">
        <f t="shared" si="21"/>
        <v>0</v>
      </c>
      <c r="F278" s="63"/>
      <c r="G278" s="63">
        <f t="shared" si="22"/>
        <v>0</v>
      </c>
      <c r="H278" s="63"/>
      <c r="I278" s="63">
        <f t="shared" si="23"/>
        <v>0</v>
      </c>
      <c r="J278" s="63"/>
      <c r="K278" s="63">
        <f t="shared" si="24"/>
        <v>0</v>
      </c>
      <c r="L278" s="63"/>
      <c r="M278" s="72">
        <f t="shared" si="25"/>
        <v>0.76400000000000057</v>
      </c>
      <c r="N278" s="72"/>
      <c r="O278" s="72"/>
      <c r="P278" s="72">
        <f t="shared" si="30"/>
        <v>0.5281413612565441</v>
      </c>
      <c r="Q278" s="72"/>
      <c r="R278" s="72"/>
      <c r="S278" s="65">
        <f t="shared" si="26"/>
        <v>8</v>
      </c>
      <c r="T278" s="65"/>
      <c r="U278" s="65"/>
      <c r="V278" s="54">
        <f t="shared" si="27"/>
        <v>7.8086716415395139E-3</v>
      </c>
      <c r="W278" s="55"/>
      <c r="X278" s="56"/>
      <c r="Y278" s="60">
        <f t="shared" si="28"/>
        <v>0.64763334424083718</v>
      </c>
      <c r="Z278" s="61"/>
      <c r="AA278" s="61"/>
      <c r="AB278" s="61"/>
      <c r="AC278" s="61"/>
      <c r="AD278" s="61"/>
      <c r="AE278" s="61"/>
      <c r="AF278" s="62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21"/>
      <c r="AV278" s="21"/>
      <c r="AW278" s="21"/>
      <c r="AX278" s="21"/>
      <c r="AY278" s="21"/>
      <c r="AZ278" s="21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35"/>
    </row>
    <row r="279" spans="2:74" ht="11.25" customHeight="1">
      <c r="B279" s="3"/>
      <c r="C279" s="63">
        <f t="shared" si="29"/>
        <v>0.76800000000000057</v>
      </c>
      <c r="D279" s="63"/>
      <c r="E279" s="63">
        <f t="shared" ref="E279:E342" si="31">IF(AND(C279&lt;$AD$77,$AD$77&lt;C280),$AD$77,0)</f>
        <v>0</v>
      </c>
      <c r="F279" s="63"/>
      <c r="G279" s="63">
        <f t="shared" ref="G279:G342" si="32">IF(AND(C279&lt;$AB$78,$AB$78&lt;C280),$AB$78,0)</f>
        <v>0</v>
      </c>
      <c r="H279" s="63"/>
      <c r="I279" s="63">
        <f t="shared" ref="I279:I342" si="33">IF(AND(C279&lt;=1,1&lt;C280),1,0)</f>
        <v>0</v>
      </c>
      <c r="J279" s="63"/>
      <c r="K279" s="63">
        <f t="shared" ref="K279:K342" si="34">IF(AND(C279&lt;=6,6&lt;C280),6,0)</f>
        <v>0</v>
      </c>
      <c r="L279" s="63"/>
      <c r="M279" s="72">
        <f t="shared" ref="M279:M342" si="35">IF(AND(E279=0,G279=0,I279=0,K279=0),C279,E279+G279+I279+K279)</f>
        <v>0.76800000000000057</v>
      </c>
      <c r="N279" s="72"/>
      <c r="O279" s="72"/>
      <c r="P279" s="72">
        <f t="shared" si="30"/>
        <v>0.52539062499999967</v>
      </c>
      <c r="Q279" s="72"/>
      <c r="R279" s="72"/>
      <c r="S279" s="65">
        <f t="shared" ref="S279:S342" si="36">IF(M279&gt;$AB$78,$BA$22/$AW$24,IF(M279&lt;=$AB$78,$AY$23+($BA$22/$AW$24-$AY$23)*M279/$AB$78,0))</f>
        <v>8</v>
      </c>
      <c r="T279" s="65"/>
      <c r="U279" s="65"/>
      <c r="V279" s="54">
        <f t="shared" ref="V279:V342" si="37">+P279*(M279/(2*PI()))^2</f>
        <v>7.8495547391391994E-3</v>
      </c>
      <c r="W279" s="55"/>
      <c r="X279" s="56"/>
      <c r="Y279" s="60">
        <f t="shared" si="28"/>
        <v>0.64426025390624964</v>
      </c>
      <c r="Z279" s="61"/>
      <c r="AA279" s="61"/>
      <c r="AB279" s="61"/>
      <c r="AC279" s="61"/>
      <c r="AD279" s="61"/>
      <c r="AE279" s="61"/>
      <c r="AF279" s="62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1"/>
      <c r="AV279" s="21"/>
      <c r="AW279" s="21"/>
      <c r="AX279" s="21"/>
      <c r="AY279" s="21"/>
      <c r="AZ279" s="21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35"/>
    </row>
    <row r="280" spans="2:74">
      <c r="B280" s="3"/>
      <c r="C280" s="63">
        <f t="shared" si="29"/>
        <v>0.77200000000000057</v>
      </c>
      <c r="D280" s="63"/>
      <c r="E280" s="63">
        <f t="shared" si="31"/>
        <v>0</v>
      </c>
      <c r="F280" s="63"/>
      <c r="G280" s="63">
        <f t="shared" si="32"/>
        <v>0</v>
      </c>
      <c r="H280" s="63"/>
      <c r="I280" s="63">
        <f t="shared" si="33"/>
        <v>0</v>
      </c>
      <c r="J280" s="63"/>
      <c r="K280" s="63">
        <f t="shared" si="34"/>
        <v>0</v>
      </c>
      <c r="L280" s="63"/>
      <c r="M280" s="72">
        <f t="shared" si="35"/>
        <v>0.77200000000000057</v>
      </c>
      <c r="N280" s="72"/>
      <c r="O280" s="72"/>
      <c r="P280" s="72">
        <f t="shared" si="30"/>
        <v>0.52266839378238306</v>
      </c>
      <c r="Q280" s="72"/>
      <c r="R280" s="72"/>
      <c r="S280" s="65">
        <f t="shared" si="36"/>
        <v>8</v>
      </c>
      <c r="T280" s="65"/>
      <c r="U280" s="65"/>
      <c r="V280" s="54">
        <f t="shared" si="37"/>
        <v>7.8904378367388815E-3</v>
      </c>
      <c r="W280" s="55"/>
      <c r="X280" s="56"/>
      <c r="Y280" s="60">
        <f t="shared" ref="Y280:Y343" si="38">$AV$25*P280/S280</f>
        <v>0.64092211787564723</v>
      </c>
      <c r="Z280" s="61"/>
      <c r="AA280" s="61"/>
      <c r="AB280" s="61"/>
      <c r="AC280" s="61"/>
      <c r="AD280" s="61"/>
      <c r="AE280" s="61"/>
      <c r="AF280" s="62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1"/>
      <c r="AV280" s="21"/>
      <c r="AW280" s="21"/>
      <c r="AX280" s="21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35"/>
    </row>
    <row r="281" spans="2:74">
      <c r="B281" s="3"/>
      <c r="C281" s="63">
        <f t="shared" ref="C281:C344" si="39">+C280+$AR$83</f>
        <v>0.77600000000000058</v>
      </c>
      <c r="D281" s="63"/>
      <c r="E281" s="63">
        <f t="shared" si="31"/>
        <v>0</v>
      </c>
      <c r="F281" s="63"/>
      <c r="G281" s="63">
        <f t="shared" si="32"/>
        <v>0</v>
      </c>
      <c r="H281" s="63"/>
      <c r="I281" s="63">
        <f t="shared" si="33"/>
        <v>0</v>
      </c>
      <c r="J281" s="63"/>
      <c r="K281" s="63">
        <f t="shared" si="34"/>
        <v>0</v>
      </c>
      <c r="L281" s="63"/>
      <c r="M281" s="72">
        <f t="shared" si="35"/>
        <v>0.77600000000000058</v>
      </c>
      <c r="N281" s="72"/>
      <c r="O281" s="72"/>
      <c r="P281" s="72">
        <f t="shared" ref="P281:P344" si="40">IF(AND(0&lt;=M281,M281&lt;=$AD$77),(0.4+0.6*M281/$AD$77)*$AH$74,IF(AND($AD$77&lt;=M281,M281&lt;=$AB$78),$AH$74,IF(AND($AB$78&lt;=M281,M281&lt;=6),$AH$75/M281,IF(6&lt;=M281,$AH$75*6/M281^2,0))))</f>
        <v>0.51997422680412331</v>
      </c>
      <c r="Q281" s="72"/>
      <c r="R281" s="72"/>
      <c r="S281" s="65">
        <f t="shared" si="36"/>
        <v>8</v>
      </c>
      <c r="T281" s="65"/>
      <c r="U281" s="65"/>
      <c r="V281" s="54">
        <f t="shared" si="37"/>
        <v>7.9313209343385635E-3</v>
      </c>
      <c r="W281" s="55"/>
      <c r="X281" s="56"/>
      <c r="Y281" s="60">
        <f t="shared" si="38"/>
        <v>0.63761839561855627</v>
      </c>
      <c r="Z281" s="61"/>
      <c r="AA281" s="61"/>
      <c r="AB281" s="61"/>
      <c r="AC281" s="61"/>
      <c r="AD281" s="61"/>
      <c r="AE281" s="61"/>
      <c r="AF281" s="62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1"/>
      <c r="AV281" s="21"/>
      <c r="AW281" s="21"/>
      <c r="AX281" s="21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35"/>
    </row>
    <row r="282" spans="2:74">
      <c r="B282" s="3"/>
      <c r="C282" s="63">
        <f t="shared" si="39"/>
        <v>0.78000000000000058</v>
      </c>
      <c r="D282" s="63"/>
      <c r="E282" s="63">
        <f t="shared" si="31"/>
        <v>0</v>
      </c>
      <c r="F282" s="63"/>
      <c r="G282" s="63">
        <f t="shared" si="32"/>
        <v>0</v>
      </c>
      <c r="H282" s="63"/>
      <c r="I282" s="63">
        <f t="shared" si="33"/>
        <v>0</v>
      </c>
      <c r="J282" s="63"/>
      <c r="K282" s="63">
        <f t="shared" si="34"/>
        <v>0</v>
      </c>
      <c r="L282" s="63"/>
      <c r="M282" s="72">
        <f t="shared" si="35"/>
        <v>0.78000000000000058</v>
      </c>
      <c r="N282" s="72"/>
      <c r="O282" s="72"/>
      <c r="P282" s="72">
        <f t="shared" si="40"/>
        <v>0.51730769230769191</v>
      </c>
      <c r="Q282" s="72"/>
      <c r="R282" s="72"/>
      <c r="S282" s="65">
        <f t="shared" si="36"/>
        <v>8</v>
      </c>
      <c r="T282" s="65"/>
      <c r="U282" s="65"/>
      <c r="V282" s="54">
        <f t="shared" si="37"/>
        <v>7.972204031938249E-3</v>
      </c>
      <c r="W282" s="55"/>
      <c r="X282" s="56"/>
      <c r="Y282" s="60">
        <f t="shared" si="38"/>
        <v>0.63434855769230725</v>
      </c>
      <c r="Z282" s="61"/>
      <c r="AA282" s="61"/>
      <c r="AB282" s="61"/>
      <c r="AC282" s="61"/>
      <c r="AD282" s="61"/>
      <c r="AE282" s="61"/>
      <c r="AF282" s="62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1"/>
      <c r="AV282" s="21"/>
      <c r="AW282" s="21"/>
      <c r="AX282" s="21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35"/>
    </row>
    <row r="283" spans="2:74">
      <c r="B283" s="3"/>
      <c r="C283" s="63">
        <f t="shared" si="39"/>
        <v>0.78400000000000059</v>
      </c>
      <c r="D283" s="63"/>
      <c r="E283" s="63">
        <f t="shared" si="31"/>
        <v>0</v>
      </c>
      <c r="F283" s="63"/>
      <c r="G283" s="63">
        <f t="shared" si="32"/>
        <v>0</v>
      </c>
      <c r="H283" s="63"/>
      <c r="I283" s="63">
        <f t="shared" si="33"/>
        <v>0</v>
      </c>
      <c r="J283" s="63"/>
      <c r="K283" s="63">
        <f t="shared" si="34"/>
        <v>0</v>
      </c>
      <c r="L283" s="63"/>
      <c r="M283" s="72">
        <f t="shared" si="35"/>
        <v>0.78400000000000059</v>
      </c>
      <c r="N283" s="72"/>
      <c r="O283" s="72"/>
      <c r="P283" s="72">
        <f t="shared" si="40"/>
        <v>0.51466836734693844</v>
      </c>
      <c r="Q283" s="72"/>
      <c r="R283" s="72"/>
      <c r="S283" s="65">
        <f t="shared" si="36"/>
        <v>8</v>
      </c>
      <c r="T283" s="65"/>
      <c r="U283" s="65"/>
      <c r="V283" s="54">
        <f t="shared" si="37"/>
        <v>8.0130871295379328E-3</v>
      </c>
      <c r="W283" s="55"/>
      <c r="X283" s="56"/>
      <c r="Y283" s="60">
        <f t="shared" si="38"/>
        <v>0.63111208545918329</v>
      </c>
      <c r="Z283" s="61"/>
      <c r="AA283" s="61"/>
      <c r="AB283" s="61"/>
      <c r="AC283" s="61"/>
      <c r="AD283" s="61"/>
      <c r="AE283" s="61"/>
      <c r="AF283" s="62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1"/>
      <c r="AV283" s="21"/>
      <c r="AW283" s="21"/>
      <c r="AX283" s="21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35"/>
    </row>
    <row r="284" spans="2:74" ht="11.25" customHeight="1">
      <c r="B284" s="3"/>
      <c r="C284" s="63">
        <f t="shared" si="39"/>
        <v>0.78800000000000059</v>
      </c>
      <c r="D284" s="63"/>
      <c r="E284" s="63">
        <f t="shared" si="31"/>
        <v>0</v>
      </c>
      <c r="F284" s="63"/>
      <c r="G284" s="63">
        <f t="shared" si="32"/>
        <v>0</v>
      </c>
      <c r="H284" s="63"/>
      <c r="I284" s="63">
        <f t="shared" si="33"/>
        <v>0</v>
      </c>
      <c r="J284" s="63"/>
      <c r="K284" s="63">
        <f t="shared" si="34"/>
        <v>0</v>
      </c>
      <c r="L284" s="63"/>
      <c r="M284" s="72">
        <f t="shared" si="35"/>
        <v>0.78800000000000059</v>
      </c>
      <c r="N284" s="72"/>
      <c r="O284" s="72"/>
      <c r="P284" s="72">
        <f t="shared" si="40"/>
        <v>0.51205583756345141</v>
      </c>
      <c r="Q284" s="72"/>
      <c r="R284" s="72"/>
      <c r="S284" s="65">
        <f t="shared" si="36"/>
        <v>8</v>
      </c>
      <c r="T284" s="65"/>
      <c r="U284" s="65"/>
      <c r="V284" s="54">
        <f t="shared" si="37"/>
        <v>8.0539702271376166E-3</v>
      </c>
      <c r="W284" s="55"/>
      <c r="X284" s="56"/>
      <c r="Y284" s="60">
        <f t="shared" si="38"/>
        <v>0.62790847081218237</v>
      </c>
      <c r="Z284" s="61"/>
      <c r="AA284" s="61"/>
      <c r="AB284" s="61"/>
      <c r="AC284" s="61"/>
      <c r="AD284" s="61"/>
      <c r="AE284" s="61"/>
      <c r="AF284" s="62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35"/>
    </row>
    <row r="285" spans="2:74">
      <c r="B285" s="3"/>
      <c r="C285" s="63">
        <f t="shared" si="39"/>
        <v>0.79200000000000059</v>
      </c>
      <c r="D285" s="63"/>
      <c r="E285" s="63">
        <f t="shared" si="31"/>
        <v>0</v>
      </c>
      <c r="F285" s="63"/>
      <c r="G285" s="63">
        <f t="shared" si="32"/>
        <v>0</v>
      </c>
      <c r="H285" s="63"/>
      <c r="I285" s="63">
        <f t="shared" si="33"/>
        <v>0</v>
      </c>
      <c r="J285" s="63"/>
      <c r="K285" s="63">
        <f t="shared" si="34"/>
        <v>0</v>
      </c>
      <c r="L285" s="63"/>
      <c r="M285" s="72">
        <f t="shared" si="35"/>
        <v>0.79200000000000059</v>
      </c>
      <c r="N285" s="72"/>
      <c r="O285" s="72"/>
      <c r="P285" s="72">
        <f t="shared" si="40"/>
        <v>0.50946969696969657</v>
      </c>
      <c r="Q285" s="72"/>
      <c r="R285" s="72"/>
      <c r="S285" s="65">
        <f t="shared" si="36"/>
        <v>8</v>
      </c>
      <c r="T285" s="65"/>
      <c r="U285" s="65"/>
      <c r="V285" s="54">
        <f t="shared" si="37"/>
        <v>8.0948533247372986E-3</v>
      </c>
      <c r="W285" s="55"/>
      <c r="X285" s="56"/>
      <c r="Y285" s="60">
        <f t="shared" si="38"/>
        <v>0.62473721590909048</v>
      </c>
      <c r="Z285" s="61"/>
      <c r="AA285" s="61"/>
      <c r="AB285" s="61"/>
      <c r="AC285" s="61"/>
      <c r="AD285" s="61"/>
      <c r="AE285" s="61"/>
      <c r="AF285" s="62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35"/>
    </row>
    <row r="286" spans="2:74">
      <c r="B286" s="3"/>
      <c r="C286" s="63">
        <f t="shared" si="39"/>
        <v>0.7960000000000006</v>
      </c>
      <c r="D286" s="63"/>
      <c r="E286" s="63">
        <f t="shared" si="31"/>
        <v>0</v>
      </c>
      <c r="F286" s="63"/>
      <c r="G286" s="63">
        <f t="shared" si="32"/>
        <v>0</v>
      </c>
      <c r="H286" s="63"/>
      <c r="I286" s="63">
        <f t="shared" si="33"/>
        <v>0</v>
      </c>
      <c r="J286" s="63"/>
      <c r="K286" s="63">
        <f t="shared" si="34"/>
        <v>0</v>
      </c>
      <c r="L286" s="63"/>
      <c r="M286" s="72">
        <f t="shared" si="35"/>
        <v>0.7960000000000006</v>
      </c>
      <c r="N286" s="72"/>
      <c r="O286" s="72"/>
      <c r="P286" s="72">
        <f t="shared" si="40"/>
        <v>0.50690954773869312</v>
      </c>
      <c r="Q286" s="72"/>
      <c r="R286" s="72"/>
      <c r="S286" s="65">
        <f t="shared" si="36"/>
        <v>8</v>
      </c>
      <c r="T286" s="65"/>
      <c r="U286" s="65"/>
      <c r="V286" s="54">
        <f t="shared" si="37"/>
        <v>8.1357364223369824E-3</v>
      </c>
      <c r="W286" s="55"/>
      <c r="X286" s="56"/>
      <c r="Y286" s="60">
        <f t="shared" si="38"/>
        <v>0.62159783291457249</v>
      </c>
      <c r="Z286" s="61"/>
      <c r="AA286" s="61"/>
      <c r="AB286" s="61"/>
      <c r="AC286" s="61"/>
      <c r="AD286" s="61"/>
      <c r="AE286" s="61"/>
      <c r="AF286" s="62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35"/>
    </row>
    <row r="287" spans="2:74">
      <c r="B287" s="3"/>
      <c r="C287" s="63">
        <f t="shared" si="39"/>
        <v>0.8000000000000006</v>
      </c>
      <c r="D287" s="63"/>
      <c r="E287" s="63">
        <f t="shared" si="31"/>
        <v>0</v>
      </c>
      <c r="F287" s="63"/>
      <c r="G287" s="63">
        <f t="shared" si="32"/>
        <v>0</v>
      </c>
      <c r="H287" s="63"/>
      <c r="I287" s="63">
        <f t="shared" si="33"/>
        <v>0</v>
      </c>
      <c r="J287" s="63"/>
      <c r="K287" s="63">
        <f t="shared" si="34"/>
        <v>0</v>
      </c>
      <c r="L287" s="63"/>
      <c r="M287" s="72">
        <f t="shared" si="35"/>
        <v>0.8000000000000006</v>
      </c>
      <c r="N287" s="72"/>
      <c r="O287" s="72"/>
      <c r="P287" s="72">
        <f t="shared" si="40"/>
        <v>0.50437499999999968</v>
      </c>
      <c r="Q287" s="72"/>
      <c r="R287" s="72"/>
      <c r="S287" s="65">
        <f t="shared" si="36"/>
        <v>8</v>
      </c>
      <c r="T287" s="65"/>
      <c r="U287" s="65"/>
      <c r="V287" s="54">
        <f t="shared" si="37"/>
        <v>8.1766195199366679E-3</v>
      </c>
      <c r="W287" s="55"/>
      <c r="X287" s="56"/>
      <c r="Y287" s="60">
        <f t="shared" si="38"/>
        <v>0.6184898437499996</v>
      </c>
      <c r="Z287" s="61"/>
      <c r="AA287" s="61"/>
      <c r="AB287" s="61"/>
      <c r="AC287" s="61"/>
      <c r="AD287" s="61"/>
      <c r="AE287" s="61"/>
      <c r="AF287" s="62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35"/>
    </row>
    <row r="288" spans="2:74">
      <c r="B288" s="3"/>
      <c r="C288" s="63">
        <f t="shared" si="39"/>
        <v>0.8040000000000006</v>
      </c>
      <c r="D288" s="63"/>
      <c r="E288" s="63">
        <f t="shared" si="31"/>
        <v>0</v>
      </c>
      <c r="F288" s="63"/>
      <c r="G288" s="63">
        <f t="shared" si="32"/>
        <v>0</v>
      </c>
      <c r="H288" s="63"/>
      <c r="I288" s="63">
        <f t="shared" si="33"/>
        <v>0</v>
      </c>
      <c r="J288" s="63"/>
      <c r="K288" s="63">
        <f t="shared" si="34"/>
        <v>0</v>
      </c>
      <c r="L288" s="63"/>
      <c r="M288" s="72">
        <f t="shared" si="35"/>
        <v>0.8040000000000006</v>
      </c>
      <c r="N288" s="72"/>
      <c r="O288" s="72"/>
      <c r="P288" s="72">
        <f t="shared" si="40"/>
        <v>0.50186567164179074</v>
      </c>
      <c r="Q288" s="72"/>
      <c r="R288" s="72"/>
      <c r="S288" s="65">
        <f t="shared" si="36"/>
        <v>8</v>
      </c>
      <c r="T288" s="65"/>
      <c r="U288" s="65"/>
      <c r="V288" s="54">
        <f t="shared" si="37"/>
        <v>8.2175026175363482E-3</v>
      </c>
      <c r="W288" s="55"/>
      <c r="X288" s="56"/>
      <c r="Y288" s="60">
        <f t="shared" si="38"/>
        <v>0.61541277985074594</v>
      </c>
      <c r="Z288" s="61"/>
      <c r="AA288" s="61"/>
      <c r="AB288" s="61"/>
      <c r="AC288" s="61"/>
      <c r="AD288" s="61"/>
      <c r="AE288" s="61"/>
      <c r="AF288" s="62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35"/>
    </row>
    <row r="289" spans="2:74" ht="11.25" customHeight="1">
      <c r="B289" s="3"/>
      <c r="C289" s="63">
        <f t="shared" si="39"/>
        <v>0.80800000000000061</v>
      </c>
      <c r="D289" s="63"/>
      <c r="E289" s="63">
        <f t="shared" si="31"/>
        <v>0</v>
      </c>
      <c r="F289" s="63"/>
      <c r="G289" s="63">
        <f t="shared" si="32"/>
        <v>0</v>
      </c>
      <c r="H289" s="63"/>
      <c r="I289" s="63">
        <f t="shared" si="33"/>
        <v>0</v>
      </c>
      <c r="J289" s="63"/>
      <c r="K289" s="63">
        <f t="shared" si="34"/>
        <v>0</v>
      </c>
      <c r="L289" s="63"/>
      <c r="M289" s="72">
        <f t="shared" si="35"/>
        <v>0.80800000000000061</v>
      </c>
      <c r="N289" s="72"/>
      <c r="O289" s="72"/>
      <c r="P289" s="72">
        <f t="shared" si="40"/>
        <v>0.49938118811881155</v>
      </c>
      <c r="Q289" s="72"/>
      <c r="R289" s="72"/>
      <c r="S289" s="65">
        <f t="shared" si="36"/>
        <v>8</v>
      </c>
      <c r="T289" s="65"/>
      <c r="U289" s="65"/>
      <c r="V289" s="54">
        <f t="shared" si="37"/>
        <v>8.2583857151360338E-3</v>
      </c>
      <c r="W289" s="55"/>
      <c r="X289" s="56"/>
      <c r="Y289" s="60">
        <f t="shared" si="38"/>
        <v>0.6123661819306927</v>
      </c>
      <c r="Z289" s="61"/>
      <c r="AA289" s="61"/>
      <c r="AB289" s="61"/>
      <c r="AC289" s="61"/>
      <c r="AD289" s="61"/>
      <c r="AE289" s="61"/>
      <c r="AF289" s="6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35"/>
    </row>
    <row r="290" spans="2:74">
      <c r="B290" s="3"/>
      <c r="C290" s="63">
        <f t="shared" si="39"/>
        <v>0.81200000000000061</v>
      </c>
      <c r="D290" s="63"/>
      <c r="E290" s="63">
        <f t="shared" si="31"/>
        <v>0</v>
      </c>
      <c r="F290" s="63"/>
      <c r="G290" s="63">
        <f t="shared" si="32"/>
        <v>0</v>
      </c>
      <c r="H290" s="63"/>
      <c r="I290" s="63">
        <f t="shared" si="33"/>
        <v>0</v>
      </c>
      <c r="J290" s="63"/>
      <c r="K290" s="63">
        <f t="shared" si="34"/>
        <v>0</v>
      </c>
      <c r="L290" s="63"/>
      <c r="M290" s="72">
        <f t="shared" si="35"/>
        <v>0.81200000000000061</v>
      </c>
      <c r="N290" s="72"/>
      <c r="O290" s="72"/>
      <c r="P290" s="72">
        <f t="shared" si="40"/>
        <v>0.49692118226600951</v>
      </c>
      <c r="Q290" s="72"/>
      <c r="R290" s="72"/>
      <c r="S290" s="65">
        <f t="shared" si="36"/>
        <v>8</v>
      </c>
      <c r="T290" s="65"/>
      <c r="U290" s="65"/>
      <c r="V290" s="54">
        <f t="shared" si="37"/>
        <v>8.2992688127357158E-3</v>
      </c>
      <c r="W290" s="55"/>
      <c r="X290" s="56"/>
      <c r="Y290" s="60">
        <f t="shared" si="38"/>
        <v>0.60934959975369418</v>
      </c>
      <c r="Z290" s="61"/>
      <c r="AA290" s="61"/>
      <c r="AB290" s="61"/>
      <c r="AC290" s="61"/>
      <c r="AD290" s="61"/>
      <c r="AE290" s="61"/>
      <c r="AF290" s="62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35"/>
    </row>
    <row r="291" spans="2:74" ht="11.25" customHeight="1">
      <c r="B291" s="3"/>
      <c r="C291" s="63">
        <f t="shared" si="39"/>
        <v>0.81600000000000061</v>
      </c>
      <c r="D291" s="63"/>
      <c r="E291" s="63">
        <f t="shared" si="31"/>
        <v>0</v>
      </c>
      <c r="F291" s="63"/>
      <c r="G291" s="63">
        <f t="shared" si="32"/>
        <v>0</v>
      </c>
      <c r="H291" s="63"/>
      <c r="I291" s="63">
        <f t="shared" si="33"/>
        <v>0</v>
      </c>
      <c r="J291" s="63"/>
      <c r="K291" s="63">
        <f t="shared" si="34"/>
        <v>0</v>
      </c>
      <c r="L291" s="63"/>
      <c r="M291" s="72">
        <f t="shared" si="35"/>
        <v>0.81600000000000061</v>
      </c>
      <c r="N291" s="72"/>
      <c r="O291" s="72"/>
      <c r="P291" s="72">
        <f t="shared" si="40"/>
        <v>0.49448529411764675</v>
      </c>
      <c r="Q291" s="72"/>
      <c r="R291" s="72"/>
      <c r="S291" s="65">
        <f t="shared" si="36"/>
        <v>8</v>
      </c>
      <c r="T291" s="65"/>
      <c r="U291" s="65"/>
      <c r="V291" s="54">
        <f t="shared" si="37"/>
        <v>8.3401519103353996E-3</v>
      </c>
      <c r="W291" s="55"/>
      <c r="X291" s="56"/>
      <c r="Y291" s="60">
        <f t="shared" si="38"/>
        <v>0.60636259191176434</v>
      </c>
      <c r="Z291" s="61"/>
      <c r="AA291" s="61"/>
      <c r="AB291" s="61"/>
      <c r="AC291" s="61"/>
      <c r="AD291" s="61"/>
      <c r="AE291" s="61"/>
      <c r="AF291" s="62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2"/>
      <c r="AW291" s="22"/>
      <c r="AX291" s="26"/>
      <c r="AY291" s="26"/>
      <c r="AZ291" s="26"/>
      <c r="BA291" s="26"/>
      <c r="BB291" s="26"/>
      <c r="BC291" s="26"/>
      <c r="BD291" s="26"/>
      <c r="BE291" s="26"/>
      <c r="BF291" s="26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35"/>
    </row>
    <row r="292" spans="2:74">
      <c r="B292" s="3"/>
      <c r="C292" s="63">
        <f t="shared" si="39"/>
        <v>0.82000000000000062</v>
      </c>
      <c r="D292" s="63"/>
      <c r="E292" s="63">
        <f t="shared" si="31"/>
        <v>0</v>
      </c>
      <c r="F292" s="63"/>
      <c r="G292" s="63">
        <f t="shared" si="32"/>
        <v>0</v>
      </c>
      <c r="H292" s="63"/>
      <c r="I292" s="63">
        <f t="shared" si="33"/>
        <v>0</v>
      </c>
      <c r="J292" s="63"/>
      <c r="K292" s="63">
        <f t="shared" si="34"/>
        <v>0</v>
      </c>
      <c r="L292" s="63"/>
      <c r="M292" s="72">
        <f t="shared" si="35"/>
        <v>0.82000000000000062</v>
      </c>
      <c r="N292" s="72"/>
      <c r="O292" s="72"/>
      <c r="P292" s="72">
        <f t="shared" si="40"/>
        <v>0.49207317073170698</v>
      </c>
      <c r="Q292" s="72"/>
      <c r="R292" s="72"/>
      <c r="S292" s="65">
        <f t="shared" si="36"/>
        <v>8</v>
      </c>
      <c r="T292" s="65"/>
      <c r="U292" s="65"/>
      <c r="V292" s="54">
        <f t="shared" si="37"/>
        <v>8.3810350079350834E-3</v>
      </c>
      <c r="W292" s="55"/>
      <c r="X292" s="56"/>
      <c r="Y292" s="60">
        <f t="shared" si="38"/>
        <v>0.60340472560975567</v>
      </c>
      <c r="Z292" s="61"/>
      <c r="AA292" s="61"/>
      <c r="AB292" s="61"/>
      <c r="AC292" s="61"/>
      <c r="AD292" s="61"/>
      <c r="AE292" s="61"/>
      <c r="AF292" s="62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2"/>
      <c r="AW292" s="22"/>
      <c r="AX292" s="26"/>
      <c r="AY292" s="26"/>
      <c r="AZ292" s="26"/>
      <c r="BA292" s="26"/>
      <c r="BB292" s="26"/>
      <c r="BC292" s="26"/>
      <c r="BD292" s="26"/>
      <c r="BE292" s="26"/>
      <c r="BF292" s="26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35"/>
    </row>
    <row r="293" spans="2:74">
      <c r="B293" s="3"/>
      <c r="C293" s="63">
        <f t="shared" si="39"/>
        <v>0.82400000000000062</v>
      </c>
      <c r="D293" s="63"/>
      <c r="E293" s="63">
        <f t="shared" si="31"/>
        <v>0</v>
      </c>
      <c r="F293" s="63"/>
      <c r="G293" s="63">
        <f t="shared" si="32"/>
        <v>0</v>
      </c>
      <c r="H293" s="63"/>
      <c r="I293" s="63">
        <f t="shared" si="33"/>
        <v>0</v>
      </c>
      <c r="J293" s="63"/>
      <c r="K293" s="63">
        <f t="shared" si="34"/>
        <v>0</v>
      </c>
      <c r="L293" s="63"/>
      <c r="M293" s="72">
        <f t="shared" si="35"/>
        <v>0.82400000000000062</v>
      </c>
      <c r="N293" s="72"/>
      <c r="O293" s="72"/>
      <c r="P293" s="72">
        <f t="shared" si="40"/>
        <v>0.48968446601941712</v>
      </c>
      <c r="Q293" s="72"/>
      <c r="R293" s="72"/>
      <c r="S293" s="65">
        <f t="shared" si="36"/>
        <v>8</v>
      </c>
      <c r="T293" s="65"/>
      <c r="U293" s="65"/>
      <c r="V293" s="54">
        <f t="shared" si="37"/>
        <v>8.4219181055347637E-3</v>
      </c>
      <c r="W293" s="55"/>
      <c r="X293" s="56"/>
      <c r="Y293" s="60">
        <f t="shared" si="38"/>
        <v>0.60047557645631022</v>
      </c>
      <c r="Z293" s="61"/>
      <c r="AA293" s="61"/>
      <c r="AB293" s="61"/>
      <c r="AC293" s="61"/>
      <c r="AD293" s="61"/>
      <c r="AE293" s="61"/>
      <c r="AF293" s="6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38"/>
      <c r="AY293" s="38"/>
      <c r="AZ293" s="38"/>
      <c r="BA293" s="38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35"/>
    </row>
    <row r="294" spans="2:74">
      <c r="B294" s="3"/>
      <c r="C294" s="63">
        <f t="shared" si="39"/>
        <v>0.82800000000000062</v>
      </c>
      <c r="D294" s="63"/>
      <c r="E294" s="63">
        <f t="shared" si="31"/>
        <v>0</v>
      </c>
      <c r="F294" s="63"/>
      <c r="G294" s="63">
        <f t="shared" si="32"/>
        <v>0</v>
      </c>
      <c r="H294" s="63"/>
      <c r="I294" s="63">
        <f t="shared" si="33"/>
        <v>0</v>
      </c>
      <c r="J294" s="63"/>
      <c r="K294" s="63">
        <f t="shared" si="34"/>
        <v>0</v>
      </c>
      <c r="L294" s="63"/>
      <c r="M294" s="72">
        <f t="shared" si="35"/>
        <v>0.82800000000000062</v>
      </c>
      <c r="N294" s="72"/>
      <c r="O294" s="72"/>
      <c r="P294" s="72">
        <f t="shared" si="40"/>
        <v>0.48731884057970981</v>
      </c>
      <c r="Q294" s="72"/>
      <c r="R294" s="72"/>
      <c r="S294" s="65">
        <f t="shared" si="36"/>
        <v>8</v>
      </c>
      <c r="T294" s="65"/>
      <c r="U294" s="65"/>
      <c r="V294" s="54">
        <f t="shared" si="37"/>
        <v>8.4628012031344475E-3</v>
      </c>
      <c r="W294" s="55"/>
      <c r="X294" s="56"/>
      <c r="Y294" s="60">
        <f t="shared" si="38"/>
        <v>0.59757472826086921</v>
      </c>
      <c r="Z294" s="61"/>
      <c r="AA294" s="61"/>
      <c r="AB294" s="61"/>
      <c r="AC294" s="61"/>
      <c r="AD294" s="61"/>
      <c r="AE294" s="61"/>
      <c r="AF294" s="6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35"/>
    </row>
    <row r="295" spans="2:74">
      <c r="B295" s="3"/>
      <c r="C295" s="63">
        <f t="shared" si="39"/>
        <v>0.83200000000000063</v>
      </c>
      <c r="D295" s="63"/>
      <c r="E295" s="63">
        <f t="shared" si="31"/>
        <v>0</v>
      </c>
      <c r="F295" s="63"/>
      <c r="G295" s="63">
        <f t="shared" si="32"/>
        <v>0</v>
      </c>
      <c r="H295" s="63"/>
      <c r="I295" s="63">
        <f t="shared" si="33"/>
        <v>0</v>
      </c>
      <c r="J295" s="63"/>
      <c r="K295" s="63">
        <f t="shared" si="34"/>
        <v>0</v>
      </c>
      <c r="L295" s="63"/>
      <c r="M295" s="72">
        <f t="shared" si="35"/>
        <v>0.83200000000000063</v>
      </c>
      <c r="N295" s="72"/>
      <c r="O295" s="72"/>
      <c r="P295" s="72">
        <f t="shared" si="40"/>
        <v>0.48497596153846118</v>
      </c>
      <c r="Q295" s="72"/>
      <c r="R295" s="72"/>
      <c r="S295" s="65">
        <f t="shared" si="36"/>
        <v>8</v>
      </c>
      <c r="T295" s="65"/>
      <c r="U295" s="65"/>
      <c r="V295" s="54">
        <f t="shared" si="37"/>
        <v>8.503684300734133E-3</v>
      </c>
      <c r="W295" s="55"/>
      <c r="X295" s="56"/>
      <c r="Y295" s="60">
        <f t="shared" si="38"/>
        <v>0.59470177283653802</v>
      </c>
      <c r="Z295" s="61"/>
      <c r="AA295" s="61"/>
      <c r="AB295" s="61"/>
      <c r="AC295" s="61"/>
      <c r="AD295" s="61"/>
      <c r="AE295" s="61"/>
      <c r="AF295" s="6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35"/>
    </row>
    <row r="296" spans="2:74">
      <c r="B296" s="3"/>
      <c r="C296" s="63">
        <f t="shared" si="39"/>
        <v>0.83600000000000063</v>
      </c>
      <c r="D296" s="63"/>
      <c r="E296" s="63">
        <f t="shared" si="31"/>
        <v>0</v>
      </c>
      <c r="F296" s="63"/>
      <c r="G296" s="63">
        <f t="shared" si="32"/>
        <v>0</v>
      </c>
      <c r="H296" s="63"/>
      <c r="I296" s="63">
        <f t="shared" si="33"/>
        <v>0</v>
      </c>
      <c r="J296" s="63"/>
      <c r="K296" s="63">
        <f t="shared" si="34"/>
        <v>0</v>
      </c>
      <c r="L296" s="63"/>
      <c r="M296" s="72">
        <f t="shared" si="35"/>
        <v>0.83600000000000063</v>
      </c>
      <c r="N296" s="72"/>
      <c r="O296" s="72"/>
      <c r="P296" s="72">
        <f t="shared" si="40"/>
        <v>0.48265550239234417</v>
      </c>
      <c r="Q296" s="72"/>
      <c r="R296" s="72"/>
      <c r="S296" s="65">
        <f t="shared" si="36"/>
        <v>8</v>
      </c>
      <c r="T296" s="65"/>
      <c r="U296" s="65"/>
      <c r="V296" s="54">
        <f t="shared" si="37"/>
        <v>8.544567398333815E-3</v>
      </c>
      <c r="W296" s="55"/>
      <c r="X296" s="56"/>
      <c r="Y296" s="60">
        <f t="shared" si="38"/>
        <v>0.59185630980861204</v>
      </c>
      <c r="Z296" s="61"/>
      <c r="AA296" s="61"/>
      <c r="AB296" s="61"/>
      <c r="AC296" s="61"/>
      <c r="AD296" s="61"/>
      <c r="AE296" s="61"/>
      <c r="AF296" s="6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35"/>
    </row>
    <row r="297" spans="2:74">
      <c r="B297" s="3"/>
      <c r="C297" s="63">
        <f t="shared" si="39"/>
        <v>0.84000000000000064</v>
      </c>
      <c r="D297" s="63"/>
      <c r="E297" s="63">
        <f t="shared" si="31"/>
        <v>0</v>
      </c>
      <c r="F297" s="63"/>
      <c r="G297" s="63">
        <f t="shared" si="32"/>
        <v>0</v>
      </c>
      <c r="H297" s="63"/>
      <c r="I297" s="63">
        <f t="shared" si="33"/>
        <v>0</v>
      </c>
      <c r="J297" s="63"/>
      <c r="K297" s="63">
        <f t="shared" si="34"/>
        <v>0</v>
      </c>
      <c r="L297" s="63"/>
      <c r="M297" s="72">
        <f t="shared" si="35"/>
        <v>0.84000000000000064</v>
      </c>
      <c r="N297" s="72"/>
      <c r="O297" s="72"/>
      <c r="P297" s="72">
        <f t="shared" si="40"/>
        <v>0.48035714285714254</v>
      </c>
      <c r="Q297" s="72"/>
      <c r="R297" s="72"/>
      <c r="S297" s="65">
        <f t="shared" si="36"/>
        <v>8</v>
      </c>
      <c r="T297" s="65"/>
      <c r="U297" s="65"/>
      <c r="V297" s="54">
        <f t="shared" si="37"/>
        <v>8.5854504959334988E-3</v>
      </c>
      <c r="W297" s="55"/>
      <c r="X297" s="56"/>
      <c r="Y297" s="60">
        <f t="shared" si="38"/>
        <v>0.5890379464285711</v>
      </c>
      <c r="Z297" s="61"/>
      <c r="AA297" s="61"/>
      <c r="AB297" s="61"/>
      <c r="AC297" s="61"/>
      <c r="AD297" s="61"/>
      <c r="AE297" s="61"/>
      <c r="AF297" s="6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35"/>
    </row>
    <row r="298" spans="2:74" ht="11.25" customHeight="1">
      <c r="B298" s="3"/>
      <c r="C298" s="63">
        <f t="shared" si="39"/>
        <v>0.84400000000000064</v>
      </c>
      <c r="D298" s="63"/>
      <c r="E298" s="63">
        <f t="shared" si="31"/>
        <v>0</v>
      </c>
      <c r="F298" s="63"/>
      <c r="G298" s="63">
        <f t="shared" si="32"/>
        <v>0</v>
      </c>
      <c r="H298" s="63"/>
      <c r="I298" s="63">
        <f t="shared" si="33"/>
        <v>0</v>
      </c>
      <c r="J298" s="63"/>
      <c r="K298" s="63">
        <f t="shared" si="34"/>
        <v>0</v>
      </c>
      <c r="L298" s="63"/>
      <c r="M298" s="72">
        <f t="shared" si="35"/>
        <v>0.84400000000000064</v>
      </c>
      <c r="N298" s="72"/>
      <c r="O298" s="72"/>
      <c r="P298" s="72">
        <f t="shared" si="40"/>
        <v>0.4780805687203788</v>
      </c>
      <c r="Q298" s="72"/>
      <c r="R298" s="72"/>
      <c r="S298" s="65">
        <f t="shared" si="36"/>
        <v>8</v>
      </c>
      <c r="T298" s="65"/>
      <c r="U298" s="65"/>
      <c r="V298" s="54">
        <f t="shared" si="37"/>
        <v>8.6263335935331826E-3</v>
      </c>
      <c r="W298" s="55"/>
      <c r="X298" s="56"/>
      <c r="Y298" s="60">
        <f t="shared" si="38"/>
        <v>0.58624629739336453</v>
      </c>
      <c r="Z298" s="61"/>
      <c r="AA298" s="61"/>
      <c r="AB298" s="61"/>
      <c r="AC298" s="61"/>
      <c r="AD298" s="61"/>
      <c r="AE298" s="61"/>
      <c r="AF298" s="62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35"/>
    </row>
    <row r="299" spans="2:74">
      <c r="B299" s="3"/>
      <c r="C299" s="63">
        <f t="shared" si="39"/>
        <v>0.84800000000000064</v>
      </c>
      <c r="D299" s="63"/>
      <c r="E299" s="63">
        <f t="shared" si="31"/>
        <v>0</v>
      </c>
      <c r="F299" s="63"/>
      <c r="G299" s="63">
        <f t="shared" si="32"/>
        <v>0</v>
      </c>
      <c r="H299" s="63"/>
      <c r="I299" s="63">
        <f t="shared" si="33"/>
        <v>0</v>
      </c>
      <c r="J299" s="63"/>
      <c r="K299" s="63">
        <f t="shared" si="34"/>
        <v>0</v>
      </c>
      <c r="L299" s="63"/>
      <c r="M299" s="72">
        <f t="shared" si="35"/>
        <v>0.84800000000000064</v>
      </c>
      <c r="N299" s="72"/>
      <c r="O299" s="72"/>
      <c r="P299" s="72">
        <f t="shared" si="40"/>
        <v>0.4758254716981129</v>
      </c>
      <c r="Q299" s="72"/>
      <c r="R299" s="72"/>
      <c r="S299" s="65">
        <f t="shared" si="36"/>
        <v>8</v>
      </c>
      <c r="T299" s="65"/>
      <c r="U299" s="65"/>
      <c r="V299" s="54">
        <f t="shared" si="37"/>
        <v>8.6672166911328646E-3</v>
      </c>
      <c r="W299" s="55"/>
      <c r="X299" s="56"/>
      <c r="Y299" s="60">
        <f t="shared" si="38"/>
        <v>0.58348098466981102</v>
      </c>
      <c r="Z299" s="61"/>
      <c r="AA299" s="61"/>
      <c r="AB299" s="61"/>
      <c r="AC299" s="61"/>
      <c r="AD299" s="61"/>
      <c r="AE299" s="61"/>
      <c r="AF299" s="62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35"/>
    </row>
    <row r="300" spans="2:74">
      <c r="B300" s="3"/>
      <c r="C300" s="63">
        <f t="shared" si="39"/>
        <v>0.85200000000000065</v>
      </c>
      <c r="D300" s="63"/>
      <c r="E300" s="63">
        <f t="shared" si="31"/>
        <v>0</v>
      </c>
      <c r="F300" s="63"/>
      <c r="G300" s="63">
        <f t="shared" si="32"/>
        <v>0</v>
      </c>
      <c r="H300" s="63"/>
      <c r="I300" s="63">
        <f t="shared" si="33"/>
        <v>0</v>
      </c>
      <c r="J300" s="63"/>
      <c r="K300" s="63">
        <f t="shared" si="34"/>
        <v>0</v>
      </c>
      <c r="L300" s="63"/>
      <c r="M300" s="72">
        <f t="shared" si="35"/>
        <v>0.85200000000000065</v>
      </c>
      <c r="N300" s="72"/>
      <c r="O300" s="72"/>
      <c r="P300" s="72">
        <f t="shared" si="40"/>
        <v>0.47359154929577429</v>
      </c>
      <c r="Q300" s="72"/>
      <c r="R300" s="72"/>
      <c r="S300" s="65">
        <f t="shared" si="36"/>
        <v>8</v>
      </c>
      <c r="T300" s="65"/>
      <c r="U300" s="65"/>
      <c r="V300" s="54">
        <f t="shared" si="37"/>
        <v>8.7080997887325484E-3</v>
      </c>
      <c r="W300" s="55"/>
      <c r="X300" s="56"/>
      <c r="Y300" s="60">
        <f t="shared" si="38"/>
        <v>0.58074163732394324</v>
      </c>
      <c r="Z300" s="61"/>
      <c r="AA300" s="61"/>
      <c r="AB300" s="61"/>
      <c r="AC300" s="61"/>
      <c r="AD300" s="61"/>
      <c r="AE300" s="61"/>
      <c r="AF300" s="62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35"/>
    </row>
    <row r="301" spans="2:74">
      <c r="B301" s="3"/>
      <c r="C301" s="63">
        <f t="shared" si="39"/>
        <v>0.85600000000000065</v>
      </c>
      <c r="D301" s="63"/>
      <c r="E301" s="63">
        <f t="shared" si="31"/>
        <v>0</v>
      </c>
      <c r="F301" s="63"/>
      <c r="G301" s="63">
        <f t="shared" si="32"/>
        <v>0</v>
      </c>
      <c r="H301" s="63"/>
      <c r="I301" s="63">
        <f t="shared" si="33"/>
        <v>0</v>
      </c>
      <c r="J301" s="63"/>
      <c r="K301" s="63">
        <f t="shared" si="34"/>
        <v>0</v>
      </c>
      <c r="L301" s="63"/>
      <c r="M301" s="72">
        <f t="shared" si="35"/>
        <v>0.85600000000000065</v>
      </c>
      <c r="N301" s="72"/>
      <c r="O301" s="72"/>
      <c r="P301" s="72">
        <f t="shared" si="40"/>
        <v>0.47137850467289688</v>
      </c>
      <c r="Q301" s="72"/>
      <c r="R301" s="72"/>
      <c r="S301" s="65">
        <f t="shared" si="36"/>
        <v>8</v>
      </c>
      <c r="T301" s="65"/>
      <c r="U301" s="65"/>
      <c r="V301" s="54">
        <f t="shared" si="37"/>
        <v>8.7489828863322339E-3</v>
      </c>
      <c r="W301" s="55"/>
      <c r="X301" s="56"/>
      <c r="Y301" s="60">
        <f t="shared" si="38"/>
        <v>0.57802789135513988</v>
      </c>
      <c r="Z301" s="61"/>
      <c r="AA301" s="61"/>
      <c r="AB301" s="61"/>
      <c r="AC301" s="61"/>
      <c r="AD301" s="61"/>
      <c r="AE301" s="61"/>
      <c r="AF301" s="62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35"/>
    </row>
    <row r="302" spans="2:74">
      <c r="B302" s="3"/>
      <c r="C302" s="63">
        <f t="shared" si="39"/>
        <v>0.86000000000000065</v>
      </c>
      <c r="D302" s="63"/>
      <c r="E302" s="63">
        <f t="shared" si="31"/>
        <v>0</v>
      </c>
      <c r="F302" s="63"/>
      <c r="G302" s="63">
        <f t="shared" si="32"/>
        <v>0</v>
      </c>
      <c r="H302" s="63"/>
      <c r="I302" s="63">
        <f t="shared" si="33"/>
        <v>0</v>
      </c>
      <c r="J302" s="63"/>
      <c r="K302" s="63">
        <f t="shared" si="34"/>
        <v>0</v>
      </c>
      <c r="L302" s="63"/>
      <c r="M302" s="72">
        <f t="shared" si="35"/>
        <v>0.86000000000000065</v>
      </c>
      <c r="N302" s="72"/>
      <c r="O302" s="72"/>
      <c r="P302" s="72">
        <f t="shared" si="40"/>
        <v>0.4691860465116276</v>
      </c>
      <c r="Q302" s="72"/>
      <c r="R302" s="72"/>
      <c r="S302" s="65">
        <f t="shared" si="36"/>
        <v>8</v>
      </c>
      <c r="T302" s="65"/>
      <c r="U302" s="65"/>
      <c r="V302" s="54">
        <f t="shared" si="37"/>
        <v>8.7898659839319142E-3</v>
      </c>
      <c r="W302" s="55"/>
      <c r="X302" s="56"/>
      <c r="Y302" s="60">
        <f t="shared" si="38"/>
        <v>0.57533938953488339</v>
      </c>
      <c r="Z302" s="61"/>
      <c r="AA302" s="61"/>
      <c r="AB302" s="61"/>
      <c r="AC302" s="61"/>
      <c r="AD302" s="61"/>
      <c r="AE302" s="61"/>
      <c r="AF302" s="62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35"/>
    </row>
    <row r="303" spans="2:74">
      <c r="B303" s="3"/>
      <c r="C303" s="63">
        <f t="shared" si="39"/>
        <v>0.86400000000000066</v>
      </c>
      <c r="D303" s="63"/>
      <c r="E303" s="63">
        <f t="shared" si="31"/>
        <v>0</v>
      </c>
      <c r="F303" s="63"/>
      <c r="G303" s="63">
        <f t="shared" si="32"/>
        <v>0</v>
      </c>
      <c r="H303" s="63"/>
      <c r="I303" s="63">
        <f t="shared" si="33"/>
        <v>0</v>
      </c>
      <c r="J303" s="63"/>
      <c r="K303" s="63">
        <f t="shared" si="34"/>
        <v>0</v>
      </c>
      <c r="L303" s="63"/>
      <c r="M303" s="72">
        <f t="shared" si="35"/>
        <v>0.86400000000000066</v>
      </c>
      <c r="N303" s="72"/>
      <c r="O303" s="72"/>
      <c r="P303" s="72">
        <f t="shared" si="40"/>
        <v>0.46701388888888856</v>
      </c>
      <c r="Q303" s="72"/>
      <c r="R303" s="72"/>
      <c r="S303" s="65">
        <f t="shared" si="36"/>
        <v>8</v>
      </c>
      <c r="T303" s="65"/>
      <c r="U303" s="65"/>
      <c r="V303" s="54">
        <f t="shared" si="37"/>
        <v>8.830749081531598E-3</v>
      </c>
      <c r="W303" s="55"/>
      <c r="X303" s="56"/>
      <c r="Y303" s="60">
        <f t="shared" si="38"/>
        <v>0.57267578124999963</v>
      </c>
      <c r="Z303" s="61"/>
      <c r="AA303" s="61"/>
      <c r="AB303" s="61"/>
      <c r="AC303" s="61"/>
      <c r="AD303" s="61"/>
      <c r="AE303" s="61"/>
      <c r="AF303" s="6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35"/>
    </row>
    <row r="304" spans="2:74">
      <c r="B304" s="3"/>
      <c r="C304" s="63">
        <f t="shared" si="39"/>
        <v>0.86800000000000066</v>
      </c>
      <c r="D304" s="63"/>
      <c r="E304" s="63">
        <f t="shared" si="31"/>
        <v>0</v>
      </c>
      <c r="F304" s="63"/>
      <c r="G304" s="63">
        <f t="shared" si="32"/>
        <v>0</v>
      </c>
      <c r="H304" s="63"/>
      <c r="I304" s="63">
        <f t="shared" si="33"/>
        <v>0</v>
      </c>
      <c r="J304" s="63"/>
      <c r="K304" s="63">
        <f t="shared" si="34"/>
        <v>0</v>
      </c>
      <c r="L304" s="63"/>
      <c r="M304" s="72">
        <f t="shared" si="35"/>
        <v>0.86800000000000066</v>
      </c>
      <c r="N304" s="72"/>
      <c r="O304" s="72"/>
      <c r="P304" s="72">
        <f t="shared" si="40"/>
        <v>0.4648617511520734</v>
      </c>
      <c r="Q304" s="72"/>
      <c r="R304" s="72"/>
      <c r="S304" s="65">
        <f t="shared" si="36"/>
        <v>8</v>
      </c>
      <c r="T304" s="65"/>
      <c r="U304" s="65"/>
      <c r="V304" s="54">
        <f t="shared" si="37"/>
        <v>8.8716321791312835E-3</v>
      </c>
      <c r="W304" s="55"/>
      <c r="X304" s="56"/>
      <c r="Y304" s="60">
        <f t="shared" si="38"/>
        <v>0.57003672235023006</v>
      </c>
      <c r="Z304" s="61"/>
      <c r="AA304" s="61"/>
      <c r="AB304" s="61"/>
      <c r="AC304" s="61"/>
      <c r="AD304" s="61"/>
      <c r="AE304" s="61"/>
      <c r="AF304" s="6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38"/>
      <c r="BB304" s="38"/>
      <c r="BC304" s="38"/>
      <c r="BD304" s="38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35"/>
    </row>
    <row r="305" spans="2:74">
      <c r="B305" s="3"/>
      <c r="C305" s="63">
        <f t="shared" si="39"/>
        <v>0.87200000000000066</v>
      </c>
      <c r="D305" s="63"/>
      <c r="E305" s="63">
        <f t="shared" si="31"/>
        <v>0</v>
      </c>
      <c r="F305" s="63"/>
      <c r="G305" s="63">
        <f t="shared" si="32"/>
        <v>0</v>
      </c>
      <c r="H305" s="63"/>
      <c r="I305" s="63">
        <f t="shared" si="33"/>
        <v>0</v>
      </c>
      <c r="J305" s="63"/>
      <c r="K305" s="63">
        <f t="shared" si="34"/>
        <v>0</v>
      </c>
      <c r="L305" s="63"/>
      <c r="M305" s="72">
        <f t="shared" si="35"/>
        <v>0.87200000000000066</v>
      </c>
      <c r="N305" s="72"/>
      <c r="O305" s="72"/>
      <c r="P305" s="72">
        <f t="shared" si="40"/>
        <v>0.46272935779816482</v>
      </c>
      <c r="Q305" s="72"/>
      <c r="R305" s="72"/>
      <c r="S305" s="65">
        <f t="shared" si="36"/>
        <v>8</v>
      </c>
      <c r="T305" s="65"/>
      <c r="U305" s="65"/>
      <c r="V305" s="54">
        <f t="shared" si="37"/>
        <v>8.9125152767309639E-3</v>
      </c>
      <c r="W305" s="55"/>
      <c r="X305" s="56"/>
      <c r="Y305" s="60">
        <f t="shared" si="38"/>
        <v>0.56742187499999963</v>
      </c>
      <c r="Z305" s="61"/>
      <c r="AA305" s="61"/>
      <c r="AB305" s="61"/>
      <c r="AC305" s="61"/>
      <c r="AD305" s="61"/>
      <c r="AE305" s="61"/>
      <c r="AF305" s="6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38"/>
      <c r="BB305" s="38"/>
      <c r="BC305" s="38"/>
      <c r="BD305" s="38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35"/>
    </row>
    <row r="306" spans="2:74">
      <c r="B306" s="3"/>
      <c r="C306" s="63">
        <f t="shared" si="39"/>
        <v>0.87600000000000067</v>
      </c>
      <c r="D306" s="63"/>
      <c r="E306" s="63">
        <f t="shared" si="31"/>
        <v>0</v>
      </c>
      <c r="F306" s="63"/>
      <c r="G306" s="63">
        <f t="shared" si="32"/>
        <v>0</v>
      </c>
      <c r="H306" s="63"/>
      <c r="I306" s="63">
        <f t="shared" si="33"/>
        <v>0</v>
      </c>
      <c r="J306" s="63"/>
      <c r="K306" s="63">
        <f t="shared" si="34"/>
        <v>0</v>
      </c>
      <c r="L306" s="63"/>
      <c r="M306" s="72">
        <f t="shared" si="35"/>
        <v>0.87600000000000067</v>
      </c>
      <c r="N306" s="72"/>
      <c r="O306" s="72"/>
      <c r="P306" s="72">
        <f t="shared" si="40"/>
        <v>0.46061643835616406</v>
      </c>
      <c r="Q306" s="72"/>
      <c r="R306" s="72"/>
      <c r="S306" s="65">
        <f t="shared" si="36"/>
        <v>8</v>
      </c>
      <c r="T306" s="65"/>
      <c r="U306" s="65"/>
      <c r="V306" s="54">
        <f t="shared" si="37"/>
        <v>8.9533983743306494E-3</v>
      </c>
      <c r="W306" s="55"/>
      <c r="X306" s="56"/>
      <c r="Y306" s="60">
        <f t="shared" si="38"/>
        <v>0.56483090753424625</v>
      </c>
      <c r="Z306" s="61"/>
      <c r="AA306" s="61"/>
      <c r="AB306" s="61"/>
      <c r="AC306" s="61"/>
      <c r="AD306" s="61"/>
      <c r="AE306" s="61"/>
      <c r="AF306" s="6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38"/>
      <c r="BB306" s="38"/>
      <c r="BC306" s="38"/>
      <c r="BD306" s="38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35"/>
    </row>
    <row r="307" spans="2:74">
      <c r="B307" s="3"/>
      <c r="C307" s="63">
        <f t="shared" si="39"/>
        <v>0.88000000000000067</v>
      </c>
      <c r="D307" s="63"/>
      <c r="E307" s="63">
        <f t="shared" si="31"/>
        <v>0</v>
      </c>
      <c r="F307" s="63"/>
      <c r="G307" s="63">
        <f t="shared" si="32"/>
        <v>0</v>
      </c>
      <c r="H307" s="63"/>
      <c r="I307" s="63">
        <f t="shared" si="33"/>
        <v>0</v>
      </c>
      <c r="J307" s="63"/>
      <c r="K307" s="63">
        <f t="shared" si="34"/>
        <v>0</v>
      </c>
      <c r="L307" s="63"/>
      <c r="M307" s="72">
        <f t="shared" si="35"/>
        <v>0.88000000000000067</v>
      </c>
      <c r="N307" s="72"/>
      <c r="O307" s="72"/>
      <c r="P307" s="72">
        <f t="shared" si="40"/>
        <v>0.45852272727272697</v>
      </c>
      <c r="Q307" s="72"/>
      <c r="R307" s="72"/>
      <c r="S307" s="65">
        <f t="shared" si="36"/>
        <v>8</v>
      </c>
      <c r="T307" s="65"/>
      <c r="U307" s="65"/>
      <c r="V307" s="54">
        <f t="shared" si="37"/>
        <v>8.9942814719303332E-3</v>
      </c>
      <c r="W307" s="55"/>
      <c r="X307" s="56"/>
      <c r="Y307" s="60">
        <f t="shared" si="38"/>
        <v>0.56226349431818146</v>
      </c>
      <c r="Z307" s="61"/>
      <c r="AA307" s="61"/>
      <c r="AB307" s="61"/>
      <c r="AC307" s="61"/>
      <c r="AD307" s="61"/>
      <c r="AE307" s="61"/>
      <c r="AF307" s="6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38"/>
      <c r="BB307" s="38"/>
      <c r="BC307" s="38"/>
      <c r="BD307" s="38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35"/>
    </row>
    <row r="308" spans="2:74">
      <c r="B308" s="3"/>
      <c r="C308" s="63">
        <f t="shared" si="39"/>
        <v>0.88400000000000067</v>
      </c>
      <c r="D308" s="63"/>
      <c r="E308" s="63">
        <f t="shared" si="31"/>
        <v>0</v>
      </c>
      <c r="F308" s="63"/>
      <c r="G308" s="63">
        <f t="shared" si="32"/>
        <v>0</v>
      </c>
      <c r="H308" s="63"/>
      <c r="I308" s="63">
        <f t="shared" si="33"/>
        <v>0</v>
      </c>
      <c r="J308" s="63"/>
      <c r="K308" s="63">
        <f t="shared" si="34"/>
        <v>0</v>
      </c>
      <c r="L308" s="63"/>
      <c r="M308" s="72">
        <f t="shared" si="35"/>
        <v>0.88400000000000067</v>
      </c>
      <c r="N308" s="72"/>
      <c r="O308" s="72"/>
      <c r="P308" s="72">
        <f t="shared" si="40"/>
        <v>0.45644796380090463</v>
      </c>
      <c r="Q308" s="72"/>
      <c r="R308" s="72"/>
      <c r="S308" s="65">
        <f t="shared" si="36"/>
        <v>8</v>
      </c>
      <c r="T308" s="65"/>
      <c r="U308" s="65"/>
      <c r="V308" s="54">
        <f t="shared" si="37"/>
        <v>9.0351645695300152E-3</v>
      </c>
      <c r="W308" s="55"/>
      <c r="X308" s="56"/>
      <c r="Y308" s="60">
        <f t="shared" si="38"/>
        <v>0.5597193156108593</v>
      </c>
      <c r="Z308" s="61"/>
      <c r="AA308" s="61"/>
      <c r="AB308" s="61"/>
      <c r="AC308" s="61"/>
      <c r="AD308" s="61"/>
      <c r="AE308" s="61"/>
      <c r="AF308" s="6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35"/>
    </row>
    <row r="309" spans="2:74">
      <c r="B309" s="3"/>
      <c r="C309" s="63">
        <f t="shared" si="39"/>
        <v>0.88800000000000068</v>
      </c>
      <c r="D309" s="63"/>
      <c r="E309" s="63">
        <f t="shared" si="31"/>
        <v>0</v>
      </c>
      <c r="F309" s="63"/>
      <c r="G309" s="63">
        <f t="shared" si="32"/>
        <v>0</v>
      </c>
      <c r="H309" s="63"/>
      <c r="I309" s="63">
        <f t="shared" si="33"/>
        <v>0</v>
      </c>
      <c r="J309" s="63"/>
      <c r="K309" s="63">
        <f t="shared" si="34"/>
        <v>0</v>
      </c>
      <c r="L309" s="63"/>
      <c r="M309" s="72">
        <f t="shared" si="35"/>
        <v>0.88800000000000068</v>
      </c>
      <c r="N309" s="72"/>
      <c r="O309" s="72"/>
      <c r="P309" s="72">
        <f t="shared" si="40"/>
        <v>0.45439189189189155</v>
      </c>
      <c r="Q309" s="72"/>
      <c r="R309" s="72"/>
      <c r="S309" s="65">
        <f t="shared" si="36"/>
        <v>8</v>
      </c>
      <c r="T309" s="65"/>
      <c r="U309" s="65"/>
      <c r="V309" s="54">
        <f t="shared" si="37"/>
        <v>9.076047667129699E-3</v>
      </c>
      <c r="W309" s="55"/>
      <c r="X309" s="56"/>
      <c r="Y309" s="60">
        <f t="shared" si="38"/>
        <v>0.557198057432432</v>
      </c>
      <c r="Z309" s="61"/>
      <c r="AA309" s="61"/>
      <c r="AB309" s="61"/>
      <c r="AC309" s="61"/>
      <c r="AD309" s="61"/>
      <c r="AE309" s="61"/>
      <c r="AF309" s="6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35"/>
    </row>
    <row r="310" spans="2:74">
      <c r="B310" s="3"/>
      <c r="C310" s="63">
        <f t="shared" si="39"/>
        <v>0.89200000000000068</v>
      </c>
      <c r="D310" s="63"/>
      <c r="E310" s="63">
        <f t="shared" si="31"/>
        <v>0</v>
      </c>
      <c r="F310" s="63"/>
      <c r="G310" s="63">
        <f t="shared" si="32"/>
        <v>0</v>
      </c>
      <c r="H310" s="63"/>
      <c r="I310" s="63">
        <f t="shared" si="33"/>
        <v>0</v>
      </c>
      <c r="J310" s="63"/>
      <c r="K310" s="63">
        <f t="shared" si="34"/>
        <v>0</v>
      </c>
      <c r="L310" s="63"/>
      <c r="M310" s="72">
        <f t="shared" si="35"/>
        <v>0.89200000000000068</v>
      </c>
      <c r="N310" s="72"/>
      <c r="O310" s="72"/>
      <c r="P310" s="72">
        <f t="shared" si="40"/>
        <v>0.45235426008968577</v>
      </c>
      <c r="Q310" s="72"/>
      <c r="R310" s="72"/>
      <c r="S310" s="65">
        <f t="shared" si="36"/>
        <v>8</v>
      </c>
      <c r="T310" s="65"/>
      <c r="U310" s="65"/>
      <c r="V310" s="54">
        <f t="shared" si="37"/>
        <v>9.1169307647293828E-3</v>
      </c>
      <c r="W310" s="55"/>
      <c r="X310" s="56"/>
      <c r="Y310" s="60">
        <f t="shared" si="38"/>
        <v>0.55469941143497725</v>
      </c>
      <c r="Z310" s="61"/>
      <c r="AA310" s="61"/>
      <c r="AB310" s="61"/>
      <c r="AC310" s="61"/>
      <c r="AD310" s="61"/>
      <c r="AE310" s="61"/>
      <c r="AF310" s="6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35"/>
    </row>
    <row r="311" spans="2:74">
      <c r="B311" s="3"/>
      <c r="C311" s="63">
        <f t="shared" si="39"/>
        <v>0.89600000000000068</v>
      </c>
      <c r="D311" s="63"/>
      <c r="E311" s="63">
        <f t="shared" si="31"/>
        <v>0</v>
      </c>
      <c r="F311" s="63"/>
      <c r="G311" s="63">
        <f t="shared" si="32"/>
        <v>0</v>
      </c>
      <c r="H311" s="63"/>
      <c r="I311" s="63">
        <f t="shared" si="33"/>
        <v>0</v>
      </c>
      <c r="J311" s="63"/>
      <c r="K311" s="63">
        <f t="shared" si="34"/>
        <v>0</v>
      </c>
      <c r="L311" s="63"/>
      <c r="M311" s="72">
        <f t="shared" si="35"/>
        <v>0.89600000000000068</v>
      </c>
      <c r="N311" s="72"/>
      <c r="O311" s="72"/>
      <c r="P311" s="72">
        <f t="shared" si="40"/>
        <v>0.45033482142857112</v>
      </c>
      <c r="Q311" s="72"/>
      <c r="R311" s="72"/>
      <c r="S311" s="65">
        <f t="shared" si="36"/>
        <v>8</v>
      </c>
      <c r="T311" s="65"/>
      <c r="U311" s="65"/>
      <c r="V311" s="54">
        <f t="shared" si="37"/>
        <v>9.1578138623290631E-3</v>
      </c>
      <c r="W311" s="55"/>
      <c r="X311" s="56"/>
      <c r="Y311" s="60">
        <f t="shared" si="38"/>
        <v>0.55222307477678534</v>
      </c>
      <c r="Z311" s="61"/>
      <c r="AA311" s="61"/>
      <c r="AB311" s="61"/>
      <c r="AC311" s="61"/>
      <c r="AD311" s="61"/>
      <c r="AE311" s="61"/>
      <c r="AF311" s="6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35"/>
    </row>
    <row r="312" spans="2:74">
      <c r="B312" s="3"/>
      <c r="C312" s="63">
        <f t="shared" si="39"/>
        <v>0.90000000000000069</v>
      </c>
      <c r="D312" s="63"/>
      <c r="E312" s="63">
        <f t="shared" si="31"/>
        <v>0</v>
      </c>
      <c r="F312" s="63"/>
      <c r="G312" s="63">
        <f t="shared" si="32"/>
        <v>0</v>
      </c>
      <c r="H312" s="63"/>
      <c r="I312" s="63">
        <f t="shared" si="33"/>
        <v>0</v>
      </c>
      <c r="J312" s="63"/>
      <c r="K312" s="63">
        <f t="shared" si="34"/>
        <v>0</v>
      </c>
      <c r="L312" s="63"/>
      <c r="M312" s="72">
        <f t="shared" si="35"/>
        <v>0.90000000000000069</v>
      </c>
      <c r="N312" s="72"/>
      <c r="O312" s="72"/>
      <c r="P312" s="72">
        <f t="shared" si="40"/>
        <v>0.44833333333333303</v>
      </c>
      <c r="Q312" s="72"/>
      <c r="R312" s="72"/>
      <c r="S312" s="65">
        <f t="shared" si="36"/>
        <v>8</v>
      </c>
      <c r="T312" s="65"/>
      <c r="U312" s="65"/>
      <c r="V312" s="54">
        <f t="shared" si="37"/>
        <v>9.1986969599287503E-3</v>
      </c>
      <c r="W312" s="55"/>
      <c r="X312" s="56"/>
      <c r="Y312" s="60">
        <f t="shared" si="38"/>
        <v>0.5497687499999997</v>
      </c>
      <c r="Z312" s="61"/>
      <c r="AA312" s="61"/>
      <c r="AB312" s="61"/>
      <c r="AC312" s="61"/>
      <c r="AD312" s="61"/>
      <c r="AE312" s="61"/>
      <c r="AF312" s="6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35"/>
    </row>
    <row r="313" spans="2:74">
      <c r="B313" s="3"/>
      <c r="C313" s="63">
        <f t="shared" si="39"/>
        <v>0.90400000000000069</v>
      </c>
      <c r="D313" s="63"/>
      <c r="E313" s="63">
        <f t="shared" si="31"/>
        <v>0</v>
      </c>
      <c r="F313" s="63"/>
      <c r="G313" s="63">
        <f t="shared" si="32"/>
        <v>0</v>
      </c>
      <c r="H313" s="63"/>
      <c r="I313" s="63">
        <f t="shared" si="33"/>
        <v>0</v>
      </c>
      <c r="J313" s="63"/>
      <c r="K313" s="63">
        <f t="shared" si="34"/>
        <v>0</v>
      </c>
      <c r="L313" s="63"/>
      <c r="M313" s="72">
        <f t="shared" si="35"/>
        <v>0.90400000000000069</v>
      </c>
      <c r="N313" s="72"/>
      <c r="O313" s="72"/>
      <c r="P313" s="72">
        <f t="shared" si="40"/>
        <v>0.44634955752212357</v>
      </c>
      <c r="Q313" s="72"/>
      <c r="R313" s="72"/>
      <c r="S313" s="65">
        <f t="shared" si="36"/>
        <v>8</v>
      </c>
      <c r="T313" s="65"/>
      <c r="U313" s="65"/>
      <c r="V313" s="54">
        <f t="shared" si="37"/>
        <v>9.2395800575284341E-3</v>
      </c>
      <c r="W313" s="55"/>
      <c r="X313" s="56"/>
      <c r="Y313" s="60">
        <f t="shared" si="38"/>
        <v>0.54733614491150406</v>
      </c>
      <c r="Z313" s="61"/>
      <c r="AA313" s="61"/>
      <c r="AB313" s="61"/>
      <c r="AC313" s="61"/>
      <c r="AD313" s="61"/>
      <c r="AE313" s="61"/>
      <c r="AF313" s="6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35"/>
    </row>
    <row r="314" spans="2:74" ht="11.25" customHeight="1">
      <c r="B314" s="3"/>
      <c r="C314" s="63">
        <f t="shared" si="39"/>
        <v>0.9080000000000007</v>
      </c>
      <c r="D314" s="63"/>
      <c r="E314" s="63">
        <f t="shared" si="31"/>
        <v>0</v>
      </c>
      <c r="F314" s="63"/>
      <c r="G314" s="63">
        <f t="shared" si="32"/>
        <v>0</v>
      </c>
      <c r="H314" s="63"/>
      <c r="I314" s="63">
        <f t="shared" si="33"/>
        <v>0</v>
      </c>
      <c r="J314" s="63"/>
      <c r="K314" s="63">
        <f t="shared" si="34"/>
        <v>0</v>
      </c>
      <c r="L314" s="63"/>
      <c r="M314" s="72">
        <f t="shared" si="35"/>
        <v>0.9080000000000007</v>
      </c>
      <c r="N314" s="72"/>
      <c r="O314" s="72"/>
      <c r="P314" s="72">
        <f t="shared" si="40"/>
        <v>0.44438325991189398</v>
      </c>
      <c r="Q314" s="72"/>
      <c r="R314" s="72"/>
      <c r="S314" s="65">
        <f t="shared" si="36"/>
        <v>8</v>
      </c>
      <c r="T314" s="65"/>
      <c r="U314" s="65"/>
      <c r="V314" s="54">
        <f t="shared" si="37"/>
        <v>9.2804631551281162E-3</v>
      </c>
      <c r="W314" s="55"/>
      <c r="X314" s="56"/>
      <c r="Y314" s="60">
        <f t="shared" si="38"/>
        <v>0.54492497246696003</v>
      </c>
      <c r="Z314" s="61"/>
      <c r="AA314" s="61"/>
      <c r="AB314" s="61"/>
      <c r="AC314" s="61"/>
      <c r="AD314" s="61"/>
      <c r="AE314" s="61"/>
      <c r="AF314" s="62"/>
      <c r="AH314" s="22"/>
      <c r="AI314" s="38"/>
      <c r="AJ314" s="38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35"/>
    </row>
    <row r="315" spans="2:74">
      <c r="B315" s="3"/>
      <c r="C315" s="63">
        <f t="shared" si="39"/>
        <v>0.9120000000000007</v>
      </c>
      <c r="D315" s="63"/>
      <c r="E315" s="63">
        <f t="shared" si="31"/>
        <v>0</v>
      </c>
      <c r="F315" s="63"/>
      <c r="G315" s="63">
        <f t="shared" si="32"/>
        <v>0</v>
      </c>
      <c r="H315" s="63"/>
      <c r="I315" s="63">
        <f t="shared" si="33"/>
        <v>0</v>
      </c>
      <c r="J315" s="63"/>
      <c r="K315" s="63">
        <f t="shared" si="34"/>
        <v>0</v>
      </c>
      <c r="L315" s="63"/>
      <c r="M315" s="72">
        <f t="shared" si="35"/>
        <v>0.9120000000000007</v>
      </c>
      <c r="N315" s="72"/>
      <c r="O315" s="72"/>
      <c r="P315" s="72">
        <f t="shared" si="40"/>
        <v>0.44243421052631549</v>
      </c>
      <c r="Q315" s="72"/>
      <c r="R315" s="72"/>
      <c r="S315" s="65">
        <f t="shared" si="36"/>
        <v>8</v>
      </c>
      <c r="T315" s="65"/>
      <c r="U315" s="65"/>
      <c r="V315" s="54">
        <f t="shared" si="37"/>
        <v>9.3213462527277999E-3</v>
      </c>
      <c r="W315" s="55"/>
      <c r="X315" s="56"/>
      <c r="Y315" s="60">
        <f t="shared" si="38"/>
        <v>0.54253495065789437</v>
      </c>
      <c r="Z315" s="61"/>
      <c r="AA315" s="61"/>
      <c r="AB315" s="61"/>
      <c r="AC315" s="61"/>
      <c r="AD315" s="61"/>
      <c r="AE315" s="61"/>
      <c r="AF315" s="62"/>
      <c r="AH315" s="38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35"/>
    </row>
    <row r="316" spans="2:74" ht="11.25" customHeight="1">
      <c r="B316" s="3"/>
      <c r="C316" s="63">
        <f t="shared" si="39"/>
        <v>0.9160000000000007</v>
      </c>
      <c r="D316" s="63"/>
      <c r="E316" s="63">
        <f t="shared" si="31"/>
        <v>0</v>
      </c>
      <c r="F316" s="63"/>
      <c r="G316" s="63">
        <f t="shared" si="32"/>
        <v>0</v>
      </c>
      <c r="H316" s="63"/>
      <c r="I316" s="63">
        <f t="shared" si="33"/>
        <v>0</v>
      </c>
      <c r="J316" s="63"/>
      <c r="K316" s="63">
        <f t="shared" si="34"/>
        <v>0</v>
      </c>
      <c r="L316" s="63"/>
      <c r="M316" s="72">
        <f t="shared" si="35"/>
        <v>0.9160000000000007</v>
      </c>
      <c r="N316" s="72"/>
      <c r="O316" s="72"/>
      <c r="P316" s="72">
        <f t="shared" si="40"/>
        <v>0.44050218340611325</v>
      </c>
      <c r="Q316" s="72"/>
      <c r="R316" s="72"/>
      <c r="S316" s="65">
        <f t="shared" si="36"/>
        <v>8</v>
      </c>
      <c r="T316" s="65"/>
      <c r="U316" s="65"/>
      <c r="V316" s="54">
        <f t="shared" si="37"/>
        <v>9.3622293503274837E-3</v>
      </c>
      <c r="W316" s="55"/>
      <c r="X316" s="56"/>
      <c r="Y316" s="60">
        <f t="shared" si="38"/>
        <v>0.54016580240174639</v>
      </c>
      <c r="Z316" s="61"/>
      <c r="AA316" s="61"/>
      <c r="AB316" s="61"/>
      <c r="AC316" s="61"/>
      <c r="AD316" s="61"/>
      <c r="AE316" s="61"/>
      <c r="AF316" s="62"/>
      <c r="AH316" s="22"/>
      <c r="AI316" s="38"/>
      <c r="AJ316" s="38"/>
      <c r="AK316" s="38"/>
      <c r="AL316" s="38"/>
      <c r="AM316" s="22"/>
      <c r="AN316" s="22"/>
      <c r="AO316" s="22"/>
      <c r="AP316" s="22"/>
      <c r="AQ316" s="22"/>
      <c r="AR316" s="22"/>
      <c r="AS316" s="22"/>
      <c r="AT316" s="22"/>
      <c r="AU316" s="22"/>
      <c r="AV316" s="42"/>
      <c r="AW316" s="42"/>
      <c r="AX316" s="45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35"/>
    </row>
    <row r="317" spans="2:74" ht="11.25" customHeight="1">
      <c r="B317" s="3"/>
      <c r="C317" s="63">
        <f t="shared" si="39"/>
        <v>0.92000000000000071</v>
      </c>
      <c r="D317" s="63"/>
      <c r="E317" s="63">
        <f t="shared" si="31"/>
        <v>0</v>
      </c>
      <c r="F317" s="63"/>
      <c r="G317" s="63">
        <f t="shared" si="32"/>
        <v>0</v>
      </c>
      <c r="H317" s="63"/>
      <c r="I317" s="63">
        <f t="shared" si="33"/>
        <v>0</v>
      </c>
      <c r="J317" s="63"/>
      <c r="K317" s="63">
        <f t="shared" si="34"/>
        <v>0</v>
      </c>
      <c r="L317" s="63"/>
      <c r="M317" s="72">
        <f t="shared" si="35"/>
        <v>0.92000000000000071</v>
      </c>
      <c r="N317" s="72"/>
      <c r="O317" s="72"/>
      <c r="P317" s="72">
        <f t="shared" si="40"/>
        <v>0.43858695652173885</v>
      </c>
      <c r="Q317" s="72"/>
      <c r="R317" s="72"/>
      <c r="S317" s="65">
        <f t="shared" si="36"/>
        <v>8</v>
      </c>
      <c r="T317" s="65"/>
      <c r="U317" s="65"/>
      <c r="V317" s="54">
        <f t="shared" si="37"/>
        <v>9.403112447927164E-3</v>
      </c>
      <c r="W317" s="55"/>
      <c r="X317" s="56"/>
      <c r="Y317" s="60">
        <f t="shared" si="38"/>
        <v>0.53781725543478232</v>
      </c>
      <c r="Z317" s="61"/>
      <c r="AA317" s="61"/>
      <c r="AB317" s="61"/>
      <c r="AC317" s="61"/>
      <c r="AD317" s="61"/>
      <c r="AE317" s="61"/>
      <c r="AF317" s="62"/>
      <c r="AH317" s="22"/>
      <c r="AI317" s="48"/>
      <c r="AJ317" s="48"/>
      <c r="AK317" s="48"/>
      <c r="AL317" s="48"/>
      <c r="AM317" s="22"/>
      <c r="AN317" s="22"/>
      <c r="AO317" s="22"/>
      <c r="AP317" s="22"/>
      <c r="AQ317" s="22"/>
      <c r="AR317" s="22"/>
      <c r="AS317" s="22"/>
      <c r="AT317" s="22"/>
      <c r="AU317" s="22"/>
      <c r="AV317" s="42"/>
      <c r="AW317" s="42"/>
      <c r="AX317" s="45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35"/>
    </row>
    <row r="318" spans="2:74" ht="11.25" customHeight="1">
      <c r="B318" s="3"/>
      <c r="C318" s="63">
        <f t="shared" si="39"/>
        <v>0.92400000000000071</v>
      </c>
      <c r="D318" s="63"/>
      <c r="E318" s="63">
        <f t="shared" si="31"/>
        <v>0</v>
      </c>
      <c r="F318" s="63"/>
      <c r="G318" s="63">
        <f t="shared" si="32"/>
        <v>0</v>
      </c>
      <c r="H318" s="63"/>
      <c r="I318" s="63">
        <f t="shared" si="33"/>
        <v>0</v>
      </c>
      <c r="J318" s="63"/>
      <c r="K318" s="63">
        <f t="shared" si="34"/>
        <v>0</v>
      </c>
      <c r="L318" s="63"/>
      <c r="M318" s="72">
        <f t="shared" si="35"/>
        <v>0.92400000000000071</v>
      </c>
      <c r="N318" s="72"/>
      <c r="O318" s="72"/>
      <c r="P318" s="72">
        <f t="shared" si="40"/>
        <v>0.4366883116883114</v>
      </c>
      <c r="Q318" s="72"/>
      <c r="R318" s="72"/>
      <c r="S318" s="65">
        <f t="shared" si="36"/>
        <v>8</v>
      </c>
      <c r="T318" s="65"/>
      <c r="U318" s="65"/>
      <c r="V318" s="54">
        <f t="shared" si="37"/>
        <v>9.4439955455268496E-3</v>
      </c>
      <c r="W318" s="55"/>
      <c r="X318" s="56"/>
      <c r="Y318" s="60">
        <f t="shared" si="38"/>
        <v>0.53548904220779192</v>
      </c>
      <c r="Z318" s="61"/>
      <c r="AA318" s="61"/>
      <c r="AB318" s="61"/>
      <c r="AC318" s="61"/>
      <c r="AD318" s="61"/>
      <c r="AE318" s="61"/>
      <c r="AF318" s="6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35"/>
    </row>
    <row r="319" spans="2:74" ht="11.25" customHeight="1">
      <c r="B319" s="3"/>
      <c r="C319" s="63">
        <f t="shared" si="39"/>
        <v>0.92800000000000071</v>
      </c>
      <c r="D319" s="63"/>
      <c r="E319" s="63">
        <f t="shared" si="31"/>
        <v>0</v>
      </c>
      <c r="F319" s="63"/>
      <c r="G319" s="63">
        <f t="shared" si="32"/>
        <v>0</v>
      </c>
      <c r="H319" s="63"/>
      <c r="I319" s="63">
        <f t="shared" si="33"/>
        <v>0</v>
      </c>
      <c r="J319" s="63"/>
      <c r="K319" s="63">
        <f t="shared" si="34"/>
        <v>0</v>
      </c>
      <c r="L319" s="63"/>
      <c r="M319" s="72">
        <f t="shared" si="35"/>
        <v>0.92800000000000071</v>
      </c>
      <c r="N319" s="72"/>
      <c r="O319" s="72"/>
      <c r="P319" s="72">
        <f t="shared" si="40"/>
        <v>0.43480603448275834</v>
      </c>
      <c r="Q319" s="72"/>
      <c r="R319" s="72"/>
      <c r="S319" s="65">
        <f t="shared" si="36"/>
        <v>8</v>
      </c>
      <c r="T319" s="65"/>
      <c r="U319" s="65"/>
      <c r="V319" s="54">
        <f t="shared" si="37"/>
        <v>9.4848786431265351E-3</v>
      </c>
      <c r="W319" s="55"/>
      <c r="X319" s="56"/>
      <c r="Y319" s="60">
        <f t="shared" si="38"/>
        <v>0.53318089978448246</v>
      </c>
      <c r="Z319" s="61"/>
      <c r="AA319" s="61"/>
      <c r="AB319" s="61"/>
      <c r="AC319" s="61"/>
      <c r="AD319" s="61"/>
      <c r="AE319" s="61"/>
      <c r="AF319" s="62"/>
      <c r="AH319" s="22"/>
      <c r="AI319" s="38"/>
      <c r="AJ319" s="38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35"/>
    </row>
    <row r="320" spans="2:74" ht="11.25" customHeight="1">
      <c r="B320" s="3"/>
      <c r="C320" s="63">
        <f t="shared" si="39"/>
        <v>0.93200000000000072</v>
      </c>
      <c r="D320" s="63"/>
      <c r="E320" s="63">
        <f t="shared" si="31"/>
        <v>0</v>
      </c>
      <c r="F320" s="63"/>
      <c r="G320" s="63">
        <f t="shared" si="32"/>
        <v>0</v>
      </c>
      <c r="H320" s="63"/>
      <c r="I320" s="63">
        <f t="shared" si="33"/>
        <v>0</v>
      </c>
      <c r="J320" s="63"/>
      <c r="K320" s="63">
        <f t="shared" si="34"/>
        <v>0</v>
      </c>
      <c r="L320" s="63"/>
      <c r="M320" s="72">
        <f t="shared" si="35"/>
        <v>0.93200000000000072</v>
      </c>
      <c r="N320" s="72"/>
      <c r="O320" s="72"/>
      <c r="P320" s="72">
        <f t="shared" si="40"/>
        <v>0.4329399141630898</v>
      </c>
      <c r="Q320" s="72"/>
      <c r="R320" s="72"/>
      <c r="S320" s="65">
        <f t="shared" si="36"/>
        <v>8</v>
      </c>
      <c r="T320" s="65"/>
      <c r="U320" s="65"/>
      <c r="V320" s="54">
        <f t="shared" si="37"/>
        <v>9.5257617407262154E-3</v>
      </c>
      <c r="W320" s="55"/>
      <c r="X320" s="56"/>
      <c r="Y320" s="60">
        <f t="shared" si="38"/>
        <v>0.53089256974248888</v>
      </c>
      <c r="Z320" s="61"/>
      <c r="AA320" s="61"/>
      <c r="AB320" s="61"/>
      <c r="AC320" s="61"/>
      <c r="AD320" s="61"/>
      <c r="AE320" s="61"/>
      <c r="AF320" s="62"/>
      <c r="AH320" s="38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35"/>
    </row>
    <row r="321" spans="2:74" ht="11.25" customHeight="1">
      <c r="B321" s="3"/>
      <c r="C321" s="63">
        <f t="shared" si="39"/>
        <v>0.93600000000000072</v>
      </c>
      <c r="D321" s="63"/>
      <c r="E321" s="63">
        <f t="shared" si="31"/>
        <v>0</v>
      </c>
      <c r="F321" s="63"/>
      <c r="G321" s="63">
        <f t="shared" si="32"/>
        <v>0</v>
      </c>
      <c r="H321" s="63"/>
      <c r="I321" s="63">
        <f t="shared" si="33"/>
        <v>0</v>
      </c>
      <c r="J321" s="63"/>
      <c r="K321" s="63">
        <f t="shared" si="34"/>
        <v>0</v>
      </c>
      <c r="L321" s="63"/>
      <c r="M321" s="72">
        <f t="shared" si="35"/>
        <v>0.93600000000000072</v>
      </c>
      <c r="N321" s="72"/>
      <c r="O321" s="72"/>
      <c r="P321" s="72">
        <f t="shared" si="40"/>
        <v>0.43108974358974328</v>
      </c>
      <c r="Q321" s="72"/>
      <c r="R321" s="72"/>
      <c r="S321" s="65">
        <f t="shared" si="36"/>
        <v>8</v>
      </c>
      <c r="T321" s="65"/>
      <c r="U321" s="65"/>
      <c r="V321" s="54">
        <f t="shared" si="37"/>
        <v>9.5666448383258992E-3</v>
      </c>
      <c r="W321" s="55"/>
      <c r="X321" s="56"/>
      <c r="Y321" s="60">
        <f t="shared" si="38"/>
        <v>0.52862379807692272</v>
      </c>
      <c r="Z321" s="61"/>
      <c r="AA321" s="61"/>
      <c r="AB321" s="61"/>
      <c r="AC321" s="61"/>
      <c r="AD321" s="61"/>
      <c r="AE321" s="61"/>
      <c r="AF321" s="62"/>
      <c r="AH321" s="22"/>
      <c r="AI321" s="38"/>
      <c r="AJ321" s="38"/>
      <c r="AK321" s="38"/>
      <c r="AL321" s="38"/>
      <c r="AM321" s="22"/>
      <c r="AN321" s="22"/>
      <c r="AO321" s="22"/>
      <c r="AP321" s="22"/>
      <c r="AQ321" s="22"/>
      <c r="AR321" s="22"/>
      <c r="AS321" s="22"/>
      <c r="AT321" s="22"/>
      <c r="AU321" s="22"/>
      <c r="AV321" s="42"/>
      <c r="AW321" s="42"/>
      <c r="AX321" s="45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35"/>
    </row>
    <row r="322" spans="2:74">
      <c r="B322" s="3"/>
      <c r="C322" s="63">
        <f t="shared" si="39"/>
        <v>0.94000000000000072</v>
      </c>
      <c r="D322" s="63"/>
      <c r="E322" s="63">
        <f t="shared" si="31"/>
        <v>0</v>
      </c>
      <c r="F322" s="63"/>
      <c r="G322" s="63">
        <f t="shared" si="32"/>
        <v>0</v>
      </c>
      <c r="H322" s="63"/>
      <c r="I322" s="63">
        <f t="shared" si="33"/>
        <v>0</v>
      </c>
      <c r="J322" s="63"/>
      <c r="K322" s="63">
        <f t="shared" si="34"/>
        <v>0</v>
      </c>
      <c r="L322" s="63"/>
      <c r="M322" s="72">
        <f t="shared" si="35"/>
        <v>0.94000000000000072</v>
      </c>
      <c r="N322" s="72"/>
      <c r="O322" s="72"/>
      <c r="P322" s="72">
        <f t="shared" si="40"/>
        <v>0.42925531914893589</v>
      </c>
      <c r="Q322" s="72"/>
      <c r="R322" s="72"/>
      <c r="S322" s="65">
        <f t="shared" si="36"/>
        <v>8</v>
      </c>
      <c r="T322" s="65"/>
      <c r="U322" s="65"/>
      <c r="V322" s="54">
        <f t="shared" si="37"/>
        <v>9.6075279359255812E-3</v>
      </c>
      <c r="W322" s="55"/>
      <c r="X322" s="56"/>
      <c r="Y322" s="60">
        <f t="shared" si="38"/>
        <v>0.52637433510638265</v>
      </c>
      <c r="Z322" s="61"/>
      <c r="AA322" s="61"/>
      <c r="AB322" s="61"/>
      <c r="AC322" s="61"/>
      <c r="AD322" s="61"/>
      <c r="AE322" s="61"/>
      <c r="AF322" s="6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35"/>
    </row>
    <row r="323" spans="2:74">
      <c r="B323" s="3"/>
      <c r="C323" s="63">
        <f t="shared" si="39"/>
        <v>0.94400000000000073</v>
      </c>
      <c r="D323" s="63"/>
      <c r="E323" s="63">
        <f t="shared" si="31"/>
        <v>0</v>
      </c>
      <c r="F323" s="63"/>
      <c r="G323" s="63">
        <f t="shared" si="32"/>
        <v>0</v>
      </c>
      <c r="H323" s="63"/>
      <c r="I323" s="63">
        <f t="shared" si="33"/>
        <v>0</v>
      </c>
      <c r="J323" s="63"/>
      <c r="K323" s="63">
        <f t="shared" si="34"/>
        <v>0</v>
      </c>
      <c r="L323" s="63"/>
      <c r="M323" s="72">
        <f t="shared" si="35"/>
        <v>0.94400000000000073</v>
      </c>
      <c r="N323" s="72"/>
      <c r="O323" s="72"/>
      <c r="P323" s="72">
        <f t="shared" si="40"/>
        <v>0.42743644067796582</v>
      </c>
      <c r="Q323" s="72"/>
      <c r="R323" s="72"/>
      <c r="S323" s="65">
        <f t="shared" si="36"/>
        <v>8</v>
      </c>
      <c r="T323" s="65"/>
      <c r="U323" s="65"/>
      <c r="V323" s="54">
        <f t="shared" si="37"/>
        <v>9.648411033525265E-3</v>
      </c>
      <c r="W323" s="55"/>
      <c r="X323" s="56"/>
      <c r="Y323" s="60">
        <f t="shared" si="38"/>
        <v>0.52414393538135562</v>
      </c>
      <c r="Z323" s="61"/>
      <c r="AA323" s="61"/>
      <c r="AB323" s="61"/>
      <c r="AC323" s="61"/>
      <c r="AD323" s="61"/>
      <c r="AE323" s="61"/>
      <c r="AF323" s="62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35"/>
    </row>
    <row r="324" spans="2:74">
      <c r="B324" s="3"/>
      <c r="C324" s="63">
        <f t="shared" si="39"/>
        <v>0.94800000000000073</v>
      </c>
      <c r="D324" s="63"/>
      <c r="E324" s="63">
        <f t="shared" si="31"/>
        <v>0</v>
      </c>
      <c r="F324" s="63"/>
      <c r="G324" s="63">
        <f t="shared" si="32"/>
        <v>0</v>
      </c>
      <c r="H324" s="63"/>
      <c r="I324" s="63">
        <f t="shared" si="33"/>
        <v>0</v>
      </c>
      <c r="J324" s="63"/>
      <c r="K324" s="63">
        <f t="shared" si="34"/>
        <v>0</v>
      </c>
      <c r="L324" s="63"/>
      <c r="M324" s="72">
        <f t="shared" si="35"/>
        <v>0.94800000000000073</v>
      </c>
      <c r="N324" s="72"/>
      <c r="O324" s="72"/>
      <c r="P324" s="72">
        <f t="shared" si="40"/>
        <v>0.42563291139240478</v>
      </c>
      <c r="Q324" s="72"/>
      <c r="R324" s="72"/>
      <c r="S324" s="65">
        <f t="shared" si="36"/>
        <v>8</v>
      </c>
      <c r="T324" s="65"/>
      <c r="U324" s="65"/>
      <c r="V324" s="54">
        <f t="shared" si="37"/>
        <v>9.6892941311249505E-3</v>
      </c>
      <c r="W324" s="55"/>
      <c r="X324" s="56"/>
      <c r="Y324" s="60">
        <f t="shared" si="38"/>
        <v>0.52193235759493639</v>
      </c>
      <c r="Z324" s="61"/>
      <c r="AA324" s="61"/>
      <c r="AB324" s="61"/>
      <c r="AC324" s="61"/>
      <c r="AD324" s="61"/>
      <c r="AE324" s="61"/>
      <c r="AF324" s="62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35"/>
    </row>
    <row r="325" spans="2:74">
      <c r="B325" s="3"/>
      <c r="C325" s="63">
        <f t="shared" si="39"/>
        <v>0.95200000000000073</v>
      </c>
      <c r="D325" s="63"/>
      <c r="E325" s="63">
        <f t="shared" si="31"/>
        <v>0</v>
      </c>
      <c r="F325" s="63"/>
      <c r="G325" s="63">
        <f t="shared" si="32"/>
        <v>0</v>
      </c>
      <c r="H325" s="63"/>
      <c r="I325" s="63">
        <f t="shared" si="33"/>
        <v>0</v>
      </c>
      <c r="J325" s="63"/>
      <c r="K325" s="63">
        <f t="shared" si="34"/>
        <v>0</v>
      </c>
      <c r="L325" s="63"/>
      <c r="M325" s="72">
        <f t="shared" si="35"/>
        <v>0.95200000000000073</v>
      </c>
      <c r="N325" s="72"/>
      <c r="O325" s="72"/>
      <c r="P325" s="72">
        <f t="shared" si="40"/>
        <v>0.42384453781512577</v>
      </c>
      <c r="Q325" s="72"/>
      <c r="R325" s="72"/>
      <c r="S325" s="65">
        <f t="shared" si="36"/>
        <v>8</v>
      </c>
      <c r="T325" s="65"/>
      <c r="U325" s="65"/>
      <c r="V325" s="54">
        <f t="shared" si="37"/>
        <v>9.7301772287246308E-3</v>
      </c>
      <c r="W325" s="55"/>
      <c r="X325" s="56"/>
      <c r="Y325" s="60">
        <f t="shared" si="38"/>
        <v>0.51973936449579805</v>
      </c>
      <c r="Z325" s="61"/>
      <c r="AA325" s="61"/>
      <c r="AB325" s="61"/>
      <c r="AC325" s="61"/>
      <c r="AD325" s="61"/>
      <c r="AE325" s="61"/>
      <c r="AF325" s="6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35"/>
    </row>
    <row r="326" spans="2:74">
      <c r="B326" s="3"/>
      <c r="C326" s="63">
        <f t="shared" si="39"/>
        <v>0.95600000000000074</v>
      </c>
      <c r="D326" s="63"/>
      <c r="E326" s="63">
        <f t="shared" si="31"/>
        <v>0</v>
      </c>
      <c r="F326" s="63"/>
      <c r="G326" s="63">
        <f t="shared" si="32"/>
        <v>0</v>
      </c>
      <c r="H326" s="63"/>
      <c r="I326" s="63">
        <f t="shared" si="33"/>
        <v>0</v>
      </c>
      <c r="J326" s="63"/>
      <c r="K326" s="63">
        <f t="shared" si="34"/>
        <v>0</v>
      </c>
      <c r="L326" s="63"/>
      <c r="M326" s="72">
        <f t="shared" si="35"/>
        <v>0.95600000000000074</v>
      </c>
      <c r="N326" s="72"/>
      <c r="O326" s="72"/>
      <c r="P326" s="72">
        <f t="shared" si="40"/>
        <v>0.42207112970711269</v>
      </c>
      <c r="Q326" s="72"/>
      <c r="R326" s="72"/>
      <c r="S326" s="65">
        <f t="shared" si="36"/>
        <v>8</v>
      </c>
      <c r="T326" s="65"/>
      <c r="U326" s="65"/>
      <c r="V326" s="54">
        <f t="shared" si="37"/>
        <v>9.7710603263243146E-3</v>
      </c>
      <c r="W326" s="55"/>
      <c r="X326" s="56"/>
      <c r="Y326" s="60">
        <f t="shared" si="38"/>
        <v>0.51756472280334698</v>
      </c>
      <c r="Z326" s="61"/>
      <c r="AA326" s="61"/>
      <c r="AB326" s="61"/>
      <c r="AC326" s="61"/>
      <c r="AD326" s="61"/>
      <c r="AE326" s="61"/>
      <c r="AF326" s="6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35"/>
    </row>
    <row r="327" spans="2:74">
      <c r="B327" s="3"/>
      <c r="C327" s="63">
        <f t="shared" si="39"/>
        <v>0.96000000000000074</v>
      </c>
      <c r="D327" s="63"/>
      <c r="E327" s="63">
        <f t="shared" si="31"/>
        <v>0</v>
      </c>
      <c r="F327" s="63"/>
      <c r="G327" s="63">
        <f t="shared" si="32"/>
        <v>0</v>
      </c>
      <c r="H327" s="63"/>
      <c r="I327" s="63">
        <f t="shared" si="33"/>
        <v>0</v>
      </c>
      <c r="J327" s="63"/>
      <c r="K327" s="63">
        <f t="shared" si="34"/>
        <v>0</v>
      </c>
      <c r="L327" s="63"/>
      <c r="M327" s="72">
        <f t="shared" si="35"/>
        <v>0.96000000000000074</v>
      </c>
      <c r="N327" s="72"/>
      <c r="O327" s="72"/>
      <c r="P327" s="72">
        <f t="shared" si="40"/>
        <v>0.4203124999999997</v>
      </c>
      <c r="Q327" s="72"/>
      <c r="R327" s="72"/>
      <c r="S327" s="65">
        <f t="shared" si="36"/>
        <v>8</v>
      </c>
      <c r="T327" s="65"/>
      <c r="U327" s="65"/>
      <c r="V327" s="54">
        <f t="shared" si="37"/>
        <v>9.8119434239240001E-3</v>
      </c>
      <c r="W327" s="55"/>
      <c r="X327" s="56"/>
      <c r="Y327" s="60">
        <f t="shared" si="38"/>
        <v>0.51540820312499969</v>
      </c>
      <c r="Z327" s="61"/>
      <c r="AA327" s="61"/>
      <c r="AB327" s="61"/>
      <c r="AC327" s="61"/>
      <c r="AD327" s="61"/>
      <c r="AE327" s="61"/>
      <c r="AF327" s="6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35"/>
    </row>
    <row r="328" spans="2:74">
      <c r="B328" s="3"/>
      <c r="C328" s="63">
        <f t="shared" si="39"/>
        <v>0.96400000000000075</v>
      </c>
      <c r="D328" s="63"/>
      <c r="E328" s="63">
        <f t="shared" si="31"/>
        <v>0</v>
      </c>
      <c r="F328" s="63"/>
      <c r="G328" s="63">
        <f t="shared" si="32"/>
        <v>0</v>
      </c>
      <c r="H328" s="63"/>
      <c r="I328" s="63">
        <f t="shared" si="33"/>
        <v>0</v>
      </c>
      <c r="J328" s="63"/>
      <c r="K328" s="63">
        <f t="shared" si="34"/>
        <v>0</v>
      </c>
      <c r="L328" s="63"/>
      <c r="M328" s="72">
        <f t="shared" si="35"/>
        <v>0.96400000000000075</v>
      </c>
      <c r="N328" s="72"/>
      <c r="O328" s="72"/>
      <c r="P328" s="72">
        <f t="shared" si="40"/>
        <v>0.41856846473029014</v>
      </c>
      <c r="Q328" s="72"/>
      <c r="R328" s="72"/>
      <c r="S328" s="65">
        <f t="shared" si="36"/>
        <v>8</v>
      </c>
      <c r="T328" s="65"/>
      <c r="U328" s="65"/>
      <c r="V328" s="54">
        <f t="shared" si="37"/>
        <v>9.8528265215236804E-3</v>
      </c>
      <c r="W328" s="55"/>
      <c r="X328" s="56"/>
      <c r="Y328" s="60">
        <f t="shared" si="38"/>
        <v>0.51326957987551836</v>
      </c>
      <c r="Z328" s="61"/>
      <c r="AA328" s="61"/>
      <c r="AB328" s="61"/>
      <c r="AC328" s="61"/>
      <c r="AD328" s="61"/>
      <c r="AE328" s="61"/>
      <c r="AF328" s="6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35"/>
    </row>
    <row r="329" spans="2:74">
      <c r="B329" s="3"/>
      <c r="C329" s="63">
        <f t="shared" si="39"/>
        <v>0.96800000000000075</v>
      </c>
      <c r="D329" s="63"/>
      <c r="E329" s="63">
        <f t="shared" si="31"/>
        <v>0</v>
      </c>
      <c r="F329" s="63"/>
      <c r="G329" s="63">
        <f t="shared" si="32"/>
        <v>0</v>
      </c>
      <c r="H329" s="63"/>
      <c r="I329" s="63">
        <f t="shared" si="33"/>
        <v>0</v>
      </c>
      <c r="J329" s="63"/>
      <c r="K329" s="63">
        <f t="shared" si="34"/>
        <v>0</v>
      </c>
      <c r="L329" s="63"/>
      <c r="M329" s="72">
        <f t="shared" si="35"/>
        <v>0.96800000000000075</v>
      </c>
      <c r="N329" s="72"/>
      <c r="O329" s="72"/>
      <c r="P329" s="72">
        <f t="shared" si="40"/>
        <v>0.41683884297520629</v>
      </c>
      <c r="Q329" s="72"/>
      <c r="R329" s="72"/>
      <c r="S329" s="65">
        <f t="shared" si="36"/>
        <v>8</v>
      </c>
      <c r="T329" s="65"/>
      <c r="U329" s="65"/>
      <c r="V329" s="54">
        <f t="shared" si="37"/>
        <v>9.8937096191233642E-3</v>
      </c>
      <c r="W329" s="55"/>
      <c r="X329" s="56"/>
      <c r="Y329" s="60">
        <f t="shared" si="38"/>
        <v>0.51114863119834675</v>
      </c>
      <c r="Z329" s="61"/>
      <c r="AA329" s="61"/>
      <c r="AB329" s="61"/>
      <c r="AC329" s="61"/>
      <c r="AD329" s="61"/>
      <c r="AE329" s="61"/>
      <c r="AF329" s="6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2"/>
      <c r="BM329" s="22"/>
      <c r="BN329" s="22"/>
      <c r="BO329" s="22"/>
      <c r="BP329" s="22"/>
      <c r="BQ329" s="22"/>
      <c r="BR329" s="49"/>
      <c r="BS329" s="22"/>
      <c r="BT329" s="22"/>
      <c r="BU329" s="22"/>
      <c r="BV329" s="35"/>
    </row>
    <row r="330" spans="2:74">
      <c r="B330" s="3"/>
      <c r="C330" s="63">
        <f t="shared" si="39"/>
        <v>0.97200000000000075</v>
      </c>
      <c r="D330" s="63"/>
      <c r="E330" s="63">
        <f t="shared" si="31"/>
        <v>0</v>
      </c>
      <c r="F330" s="63"/>
      <c r="G330" s="63">
        <f t="shared" si="32"/>
        <v>0</v>
      </c>
      <c r="H330" s="63"/>
      <c r="I330" s="63">
        <f t="shared" si="33"/>
        <v>0</v>
      </c>
      <c r="J330" s="63"/>
      <c r="K330" s="63">
        <f t="shared" si="34"/>
        <v>0</v>
      </c>
      <c r="L330" s="63"/>
      <c r="M330" s="72">
        <f t="shared" si="35"/>
        <v>0.97200000000000075</v>
      </c>
      <c r="N330" s="72"/>
      <c r="O330" s="72"/>
      <c r="P330" s="72">
        <f t="shared" si="40"/>
        <v>0.41512345679012314</v>
      </c>
      <c r="Q330" s="72"/>
      <c r="R330" s="72"/>
      <c r="S330" s="65">
        <f t="shared" si="36"/>
        <v>8</v>
      </c>
      <c r="T330" s="65"/>
      <c r="U330" s="65"/>
      <c r="V330" s="54">
        <f t="shared" si="37"/>
        <v>9.934592716723048E-3</v>
      </c>
      <c r="W330" s="55"/>
      <c r="X330" s="56"/>
      <c r="Y330" s="60">
        <f t="shared" si="38"/>
        <v>0.50904513888888847</v>
      </c>
      <c r="Z330" s="61"/>
      <c r="AA330" s="61"/>
      <c r="AB330" s="61"/>
      <c r="AC330" s="61"/>
      <c r="AD330" s="61"/>
      <c r="AE330" s="61"/>
      <c r="AF330" s="62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35"/>
    </row>
    <row r="331" spans="2:74">
      <c r="B331" s="3"/>
      <c r="C331" s="63">
        <f t="shared" si="39"/>
        <v>0.97600000000000076</v>
      </c>
      <c r="D331" s="63"/>
      <c r="E331" s="63">
        <f t="shared" si="31"/>
        <v>0</v>
      </c>
      <c r="F331" s="63"/>
      <c r="G331" s="63">
        <f t="shared" si="32"/>
        <v>0</v>
      </c>
      <c r="H331" s="63"/>
      <c r="I331" s="63">
        <f t="shared" si="33"/>
        <v>0</v>
      </c>
      <c r="J331" s="63"/>
      <c r="K331" s="63">
        <f t="shared" si="34"/>
        <v>0</v>
      </c>
      <c r="L331" s="63"/>
      <c r="M331" s="72">
        <f t="shared" si="35"/>
        <v>0.97600000000000076</v>
      </c>
      <c r="N331" s="72"/>
      <c r="O331" s="72"/>
      <c r="P331" s="72">
        <f t="shared" si="40"/>
        <v>0.41342213114754067</v>
      </c>
      <c r="Q331" s="72"/>
      <c r="R331" s="72"/>
      <c r="S331" s="65">
        <f t="shared" si="36"/>
        <v>8</v>
      </c>
      <c r="T331" s="65"/>
      <c r="U331" s="65"/>
      <c r="V331" s="54">
        <f t="shared" si="37"/>
        <v>9.97547581432273E-3</v>
      </c>
      <c r="W331" s="55"/>
      <c r="X331" s="56"/>
      <c r="Y331" s="60">
        <f t="shared" si="38"/>
        <v>0.50695888831967173</v>
      </c>
      <c r="Z331" s="61"/>
      <c r="AA331" s="61"/>
      <c r="AB331" s="61"/>
      <c r="AC331" s="61"/>
      <c r="AD331" s="61"/>
      <c r="AE331" s="61"/>
      <c r="AF331" s="62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35"/>
    </row>
    <row r="332" spans="2:74">
      <c r="B332" s="3"/>
      <c r="C332" s="63">
        <f t="shared" si="39"/>
        <v>0.98000000000000076</v>
      </c>
      <c r="D332" s="63"/>
      <c r="E332" s="63">
        <f t="shared" si="31"/>
        <v>0</v>
      </c>
      <c r="F332" s="63"/>
      <c r="G332" s="63">
        <f t="shared" si="32"/>
        <v>0</v>
      </c>
      <c r="H332" s="63"/>
      <c r="I332" s="63">
        <f t="shared" si="33"/>
        <v>0</v>
      </c>
      <c r="J332" s="63"/>
      <c r="K332" s="63">
        <f t="shared" si="34"/>
        <v>0</v>
      </c>
      <c r="L332" s="63"/>
      <c r="M332" s="72">
        <f t="shared" si="35"/>
        <v>0.98000000000000076</v>
      </c>
      <c r="N332" s="72"/>
      <c r="O332" s="72"/>
      <c r="P332" s="72">
        <f t="shared" si="40"/>
        <v>0.41173469387755074</v>
      </c>
      <c r="Q332" s="72"/>
      <c r="R332" s="72"/>
      <c r="S332" s="65">
        <f t="shared" si="36"/>
        <v>8</v>
      </c>
      <c r="T332" s="65"/>
      <c r="U332" s="65"/>
      <c r="V332" s="54">
        <f t="shared" si="37"/>
        <v>1.0016358911922416E-2</v>
      </c>
      <c r="W332" s="55"/>
      <c r="X332" s="56"/>
      <c r="Y332" s="60">
        <f t="shared" si="38"/>
        <v>0.50488966836734661</v>
      </c>
      <c r="Z332" s="61"/>
      <c r="AA332" s="61"/>
      <c r="AB332" s="61"/>
      <c r="AC332" s="61"/>
      <c r="AD332" s="61"/>
      <c r="AE332" s="61"/>
      <c r="AF332" s="62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35"/>
    </row>
    <row r="333" spans="2:74" ht="11.25" customHeight="1">
      <c r="B333" s="3"/>
      <c r="C333" s="63">
        <f t="shared" si="39"/>
        <v>0.98400000000000076</v>
      </c>
      <c r="D333" s="63"/>
      <c r="E333" s="63">
        <f t="shared" si="31"/>
        <v>0</v>
      </c>
      <c r="F333" s="63"/>
      <c r="G333" s="63">
        <f t="shared" si="32"/>
        <v>0</v>
      </c>
      <c r="H333" s="63"/>
      <c r="I333" s="63">
        <f t="shared" si="33"/>
        <v>0</v>
      </c>
      <c r="J333" s="63"/>
      <c r="K333" s="63">
        <f t="shared" si="34"/>
        <v>0</v>
      </c>
      <c r="L333" s="63"/>
      <c r="M333" s="72">
        <f t="shared" si="35"/>
        <v>0.98400000000000076</v>
      </c>
      <c r="N333" s="72"/>
      <c r="O333" s="72"/>
      <c r="P333" s="72">
        <f t="shared" si="40"/>
        <v>0.4100609756097558</v>
      </c>
      <c r="Q333" s="72"/>
      <c r="R333" s="72"/>
      <c r="S333" s="65">
        <f t="shared" si="36"/>
        <v>8</v>
      </c>
      <c r="T333" s="65"/>
      <c r="U333" s="65"/>
      <c r="V333" s="54">
        <f t="shared" si="37"/>
        <v>1.0057242009522099E-2</v>
      </c>
      <c r="W333" s="55"/>
      <c r="X333" s="56"/>
      <c r="Y333" s="60">
        <f t="shared" si="38"/>
        <v>0.50283727134146305</v>
      </c>
      <c r="Z333" s="61"/>
      <c r="AA333" s="61"/>
      <c r="AB333" s="61"/>
      <c r="AC333" s="61"/>
      <c r="AD333" s="61"/>
      <c r="AE333" s="61"/>
      <c r="AF333" s="62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35"/>
    </row>
    <row r="334" spans="2:74">
      <c r="B334" s="3"/>
      <c r="C334" s="63">
        <f t="shared" si="39"/>
        <v>0.98800000000000077</v>
      </c>
      <c r="D334" s="63"/>
      <c r="E334" s="63">
        <f t="shared" si="31"/>
        <v>0</v>
      </c>
      <c r="F334" s="63"/>
      <c r="G334" s="63">
        <f t="shared" si="32"/>
        <v>0</v>
      </c>
      <c r="H334" s="63"/>
      <c r="I334" s="63">
        <f t="shared" si="33"/>
        <v>0</v>
      </c>
      <c r="J334" s="63"/>
      <c r="K334" s="63">
        <f t="shared" si="34"/>
        <v>0</v>
      </c>
      <c r="L334" s="63"/>
      <c r="M334" s="72">
        <f t="shared" si="35"/>
        <v>0.98800000000000077</v>
      </c>
      <c r="N334" s="72"/>
      <c r="O334" s="72"/>
      <c r="P334" s="72">
        <f t="shared" si="40"/>
        <v>0.40840080971659892</v>
      </c>
      <c r="Q334" s="72"/>
      <c r="R334" s="72"/>
      <c r="S334" s="65">
        <f t="shared" si="36"/>
        <v>8</v>
      </c>
      <c r="T334" s="65"/>
      <c r="U334" s="65"/>
      <c r="V334" s="54">
        <f t="shared" si="37"/>
        <v>1.0098125107121781E-2</v>
      </c>
      <c r="W334" s="55"/>
      <c r="X334" s="56"/>
      <c r="Y334" s="60">
        <f t="shared" si="38"/>
        <v>0.50080149291497944</v>
      </c>
      <c r="Z334" s="61"/>
      <c r="AA334" s="61"/>
      <c r="AB334" s="61"/>
      <c r="AC334" s="61"/>
      <c r="AD334" s="61"/>
      <c r="AE334" s="61"/>
      <c r="AF334" s="62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35"/>
    </row>
    <row r="335" spans="2:74">
      <c r="B335" s="3"/>
      <c r="C335" s="63">
        <f t="shared" si="39"/>
        <v>0.99200000000000077</v>
      </c>
      <c r="D335" s="63"/>
      <c r="E335" s="63">
        <f t="shared" si="31"/>
        <v>0</v>
      </c>
      <c r="F335" s="63"/>
      <c r="G335" s="63">
        <f t="shared" si="32"/>
        <v>0</v>
      </c>
      <c r="H335" s="63"/>
      <c r="I335" s="63">
        <f t="shared" si="33"/>
        <v>0</v>
      </c>
      <c r="J335" s="63"/>
      <c r="K335" s="63">
        <f t="shared" si="34"/>
        <v>0</v>
      </c>
      <c r="L335" s="63"/>
      <c r="M335" s="72">
        <f t="shared" si="35"/>
        <v>0.99200000000000077</v>
      </c>
      <c r="N335" s="72"/>
      <c r="O335" s="72"/>
      <c r="P335" s="72">
        <f t="shared" si="40"/>
        <v>0.40675403225806422</v>
      </c>
      <c r="Q335" s="72"/>
      <c r="R335" s="72"/>
      <c r="S335" s="65">
        <f t="shared" si="36"/>
        <v>8</v>
      </c>
      <c r="T335" s="65"/>
      <c r="U335" s="65"/>
      <c r="V335" s="54">
        <f t="shared" si="37"/>
        <v>1.0139008204721465E-2</v>
      </c>
      <c r="W335" s="55"/>
      <c r="X335" s="56"/>
      <c r="Y335" s="60">
        <f t="shared" si="38"/>
        <v>0.49878213205645128</v>
      </c>
      <c r="Z335" s="61"/>
      <c r="AA335" s="61"/>
      <c r="AB335" s="61"/>
      <c r="AC335" s="61"/>
      <c r="AD335" s="61"/>
      <c r="AE335" s="61"/>
      <c r="AF335" s="62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35"/>
    </row>
    <row r="336" spans="2:74">
      <c r="B336" s="3"/>
      <c r="C336" s="63">
        <f t="shared" si="39"/>
        <v>0.99600000000000077</v>
      </c>
      <c r="D336" s="63"/>
      <c r="E336" s="63">
        <f t="shared" si="31"/>
        <v>0</v>
      </c>
      <c r="F336" s="63"/>
      <c r="G336" s="63">
        <f t="shared" si="32"/>
        <v>0</v>
      </c>
      <c r="H336" s="63"/>
      <c r="I336" s="63">
        <f t="shared" si="33"/>
        <v>0</v>
      </c>
      <c r="J336" s="63"/>
      <c r="K336" s="63">
        <f t="shared" si="34"/>
        <v>0</v>
      </c>
      <c r="L336" s="63"/>
      <c r="M336" s="72">
        <f t="shared" si="35"/>
        <v>0.99600000000000077</v>
      </c>
      <c r="N336" s="72"/>
      <c r="O336" s="72"/>
      <c r="P336" s="72">
        <f t="shared" si="40"/>
        <v>0.40512048192771055</v>
      </c>
      <c r="Q336" s="72"/>
      <c r="R336" s="72"/>
      <c r="S336" s="65">
        <f t="shared" si="36"/>
        <v>8</v>
      </c>
      <c r="T336" s="65"/>
      <c r="U336" s="65"/>
      <c r="V336" s="54">
        <f t="shared" si="37"/>
        <v>1.0179891302321149E-2</v>
      </c>
      <c r="W336" s="55"/>
      <c r="X336" s="56"/>
      <c r="Y336" s="60">
        <f t="shared" si="38"/>
        <v>0.49677899096385508</v>
      </c>
      <c r="Z336" s="61"/>
      <c r="AA336" s="61"/>
      <c r="AB336" s="61"/>
      <c r="AC336" s="61"/>
      <c r="AD336" s="61"/>
      <c r="AE336" s="61"/>
      <c r="AF336" s="62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35"/>
    </row>
    <row r="337" spans="2:74">
      <c r="B337" s="3"/>
      <c r="C337" s="63">
        <f t="shared" si="39"/>
        <v>1.0000000000000007</v>
      </c>
      <c r="D337" s="63"/>
      <c r="E337" s="63">
        <f t="shared" si="31"/>
        <v>0</v>
      </c>
      <c r="F337" s="63"/>
      <c r="G337" s="63">
        <f t="shared" si="32"/>
        <v>0</v>
      </c>
      <c r="H337" s="63"/>
      <c r="I337" s="63">
        <f t="shared" si="33"/>
        <v>1</v>
      </c>
      <c r="J337" s="63"/>
      <c r="K337" s="63">
        <f t="shared" si="34"/>
        <v>0</v>
      </c>
      <c r="L337" s="63"/>
      <c r="M337" s="72">
        <f t="shared" si="35"/>
        <v>1</v>
      </c>
      <c r="N337" s="72"/>
      <c r="O337" s="72"/>
      <c r="P337" s="72">
        <f t="shared" si="40"/>
        <v>0.40350000000000003</v>
      </c>
      <c r="Q337" s="72"/>
      <c r="R337" s="72"/>
      <c r="S337" s="65">
        <f t="shared" si="36"/>
        <v>8</v>
      </c>
      <c r="T337" s="65"/>
      <c r="U337" s="65"/>
      <c r="V337" s="54">
        <f t="shared" si="37"/>
        <v>1.0220774399920826E-2</v>
      </c>
      <c r="W337" s="55"/>
      <c r="X337" s="56"/>
      <c r="Y337" s="60">
        <f t="shared" si="38"/>
        <v>0.49479187500000005</v>
      </c>
      <c r="Z337" s="61"/>
      <c r="AA337" s="61"/>
      <c r="AB337" s="61"/>
      <c r="AC337" s="61"/>
      <c r="AD337" s="61"/>
      <c r="AE337" s="61"/>
      <c r="AF337" s="62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35"/>
    </row>
    <row r="338" spans="2:74">
      <c r="B338" s="3"/>
      <c r="C338" s="63">
        <f t="shared" si="39"/>
        <v>1.0040000000000007</v>
      </c>
      <c r="D338" s="63"/>
      <c r="E338" s="63">
        <f t="shared" si="31"/>
        <v>0</v>
      </c>
      <c r="F338" s="63"/>
      <c r="G338" s="63">
        <f t="shared" si="32"/>
        <v>0</v>
      </c>
      <c r="H338" s="63"/>
      <c r="I338" s="63">
        <f t="shared" si="33"/>
        <v>0</v>
      </c>
      <c r="J338" s="63"/>
      <c r="K338" s="63">
        <f t="shared" si="34"/>
        <v>0</v>
      </c>
      <c r="L338" s="63"/>
      <c r="M338" s="72">
        <f t="shared" si="35"/>
        <v>1.0040000000000007</v>
      </c>
      <c r="N338" s="72"/>
      <c r="O338" s="72"/>
      <c r="P338" s="72">
        <f t="shared" si="40"/>
        <v>0.40189243027888422</v>
      </c>
      <c r="Q338" s="72"/>
      <c r="R338" s="72"/>
      <c r="S338" s="65">
        <f t="shared" si="36"/>
        <v>8</v>
      </c>
      <c r="T338" s="65"/>
      <c r="U338" s="65"/>
      <c r="V338" s="54">
        <f t="shared" si="37"/>
        <v>1.0261657497520513E-2</v>
      </c>
      <c r="W338" s="55"/>
      <c r="X338" s="56"/>
      <c r="Y338" s="60">
        <f t="shared" si="38"/>
        <v>0.4928205926294818</v>
      </c>
      <c r="Z338" s="61"/>
      <c r="AA338" s="61"/>
      <c r="AB338" s="61"/>
      <c r="AC338" s="61"/>
      <c r="AD338" s="61"/>
      <c r="AE338" s="61"/>
      <c r="AF338" s="62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35"/>
    </row>
    <row r="339" spans="2:74">
      <c r="B339" s="3"/>
      <c r="C339" s="63">
        <f t="shared" si="39"/>
        <v>1.0080000000000007</v>
      </c>
      <c r="D339" s="63"/>
      <c r="E339" s="63">
        <f t="shared" si="31"/>
        <v>0</v>
      </c>
      <c r="F339" s="63"/>
      <c r="G339" s="63">
        <f t="shared" si="32"/>
        <v>0</v>
      </c>
      <c r="H339" s="63"/>
      <c r="I339" s="63">
        <f t="shared" si="33"/>
        <v>0</v>
      </c>
      <c r="J339" s="63"/>
      <c r="K339" s="63">
        <f t="shared" si="34"/>
        <v>0</v>
      </c>
      <c r="L339" s="63"/>
      <c r="M339" s="72">
        <f t="shared" si="35"/>
        <v>1.0080000000000007</v>
      </c>
      <c r="N339" s="72"/>
      <c r="O339" s="72"/>
      <c r="P339" s="72">
        <f t="shared" si="40"/>
        <v>0.40029761904761879</v>
      </c>
      <c r="Q339" s="72"/>
      <c r="R339" s="72"/>
      <c r="S339" s="65">
        <f t="shared" si="36"/>
        <v>8</v>
      </c>
      <c r="T339" s="65"/>
      <c r="U339" s="65"/>
      <c r="V339" s="54">
        <f t="shared" si="37"/>
        <v>1.0302540595120197E-2</v>
      </c>
      <c r="W339" s="55"/>
      <c r="X339" s="56"/>
      <c r="Y339" s="60">
        <f t="shared" si="38"/>
        <v>0.49086495535714258</v>
      </c>
      <c r="Z339" s="61"/>
      <c r="AA339" s="61"/>
      <c r="AB339" s="61"/>
      <c r="AC339" s="61"/>
      <c r="AD339" s="61"/>
      <c r="AE339" s="61"/>
      <c r="AF339" s="62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35"/>
    </row>
    <row r="340" spans="2:74">
      <c r="B340" s="3"/>
      <c r="C340" s="63">
        <f t="shared" si="39"/>
        <v>1.0120000000000007</v>
      </c>
      <c r="D340" s="63"/>
      <c r="E340" s="63">
        <f t="shared" si="31"/>
        <v>0</v>
      </c>
      <c r="F340" s="63"/>
      <c r="G340" s="63">
        <f t="shared" si="32"/>
        <v>0</v>
      </c>
      <c r="H340" s="63"/>
      <c r="I340" s="63">
        <f t="shared" si="33"/>
        <v>0</v>
      </c>
      <c r="J340" s="63"/>
      <c r="K340" s="63">
        <f t="shared" si="34"/>
        <v>0</v>
      </c>
      <c r="L340" s="63"/>
      <c r="M340" s="72">
        <f t="shared" si="35"/>
        <v>1.0120000000000007</v>
      </c>
      <c r="N340" s="72"/>
      <c r="O340" s="72"/>
      <c r="P340" s="72">
        <f t="shared" si="40"/>
        <v>0.3987154150197626</v>
      </c>
      <c r="Q340" s="72"/>
      <c r="R340" s="72"/>
      <c r="S340" s="65">
        <f t="shared" si="36"/>
        <v>8</v>
      </c>
      <c r="T340" s="65"/>
      <c r="U340" s="65"/>
      <c r="V340" s="54">
        <f t="shared" si="37"/>
        <v>1.0343423692719881E-2</v>
      </c>
      <c r="W340" s="55"/>
      <c r="X340" s="56"/>
      <c r="Y340" s="60">
        <f t="shared" si="38"/>
        <v>0.48892477766798392</v>
      </c>
      <c r="Z340" s="61"/>
      <c r="AA340" s="61"/>
      <c r="AB340" s="61"/>
      <c r="AC340" s="61"/>
      <c r="AD340" s="61"/>
      <c r="AE340" s="61"/>
      <c r="AF340" s="62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35"/>
    </row>
    <row r="341" spans="2:74">
      <c r="B341" s="3"/>
      <c r="C341" s="63">
        <f t="shared" si="39"/>
        <v>1.0160000000000007</v>
      </c>
      <c r="D341" s="63"/>
      <c r="E341" s="63">
        <f t="shared" si="31"/>
        <v>0</v>
      </c>
      <c r="F341" s="63"/>
      <c r="G341" s="63">
        <f t="shared" si="32"/>
        <v>0</v>
      </c>
      <c r="H341" s="63"/>
      <c r="I341" s="63">
        <f t="shared" si="33"/>
        <v>0</v>
      </c>
      <c r="J341" s="63"/>
      <c r="K341" s="63">
        <f t="shared" si="34"/>
        <v>0</v>
      </c>
      <c r="L341" s="63"/>
      <c r="M341" s="72">
        <f t="shared" si="35"/>
        <v>1.0160000000000007</v>
      </c>
      <c r="N341" s="72"/>
      <c r="O341" s="72"/>
      <c r="P341" s="72">
        <f t="shared" si="40"/>
        <v>0.39714566929133832</v>
      </c>
      <c r="Q341" s="72"/>
      <c r="R341" s="72"/>
      <c r="S341" s="65">
        <f t="shared" si="36"/>
        <v>8</v>
      </c>
      <c r="T341" s="65"/>
      <c r="U341" s="65"/>
      <c r="V341" s="54">
        <f t="shared" si="37"/>
        <v>1.0384306790319563E-2</v>
      </c>
      <c r="W341" s="55"/>
      <c r="X341" s="56"/>
      <c r="Y341" s="60">
        <f t="shared" si="38"/>
        <v>0.48699987696850366</v>
      </c>
      <c r="Z341" s="61"/>
      <c r="AA341" s="61"/>
      <c r="AB341" s="61"/>
      <c r="AC341" s="61"/>
      <c r="AD341" s="61"/>
      <c r="AE341" s="61"/>
      <c r="AF341" s="62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35"/>
    </row>
    <row r="342" spans="2:74">
      <c r="B342" s="3"/>
      <c r="C342" s="63">
        <f t="shared" si="39"/>
        <v>1.0200000000000007</v>
      </c>
      <c r="D342" s="63"/>
      <c r="E342" s="63">
        <f t="shared" si="31"/>
        <v>0</v>
      </c>
      <c r="F342" s="63"/>
      <c r="G342" s="63">
        <f t="shared" si="32"/>
        <v>0</v>
      </c>
      <c r="H342" s="63"/>
      <c r="I342" s="63">
        <f t="shared" si="33"/>
        <v>0</v>
      </c>
      <c r="J342" s="63"/>
      <c r="K342" s="63">
        <f t="shared" si="34"/>
        <v>0</v>
      </c>
      <c r="L342" s="63"/>
      <c r="M342" s="72">
        <f t="shared" si="35"/>
        <v>1.0200000000000007</v>
      </c>
      <c r="N342" s="72"/>
      <c r="O342" s="72"/>
      <c r="P342" s="72">
        <f t="shared" si="40"/>
        <v>0.39558823529411741</v>
      </c>
      <c r="Q342" s="72"/>
      <c r="R342" s="72"/>
      <c r="S342" s="65">
        <f t="shared" si="36"/>
        <v>8</v>
      </c>
      <c r="T342" s="65"/>
      <c r="U342" s="65"/>
      <c r="V342" s="54">
        <f t="shared" si="37"/>
        <v>1.0425189887919248E-2</v>
      </c>
      <c r="W342" s="55"/>
      <c r="X342" s="56"/>
      <c r="Y342" s="60">
        <f t="shared" si="38"/>
        <v>0.48509007352941147</v>
      </c>
      <c r="Z342" s="61"/>
      <c r="AA342" s="61"/>
      <c r="AB342" s="61"/>
      <c r="AC342" s="61"/>
      <c r="AD342" s="61"/>
      <c r="AE342" s="61"/>
      <c r="AF342" s="62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35"/>
    </row>
    <row r="343" spans="2:74">
      <c r="B343" s="3"/>
      <c r="C343" s="63">
        <f t="shared" si="39"/>
        <v>1.0240000000000007</v>
      </c>
      <c r="D343" s="63"/>
      <c r="E343" s="63">
        <f t="shared" ref="E343:E406" si="41">IF(AND(C343&lt;$AD$77,$AD$77&lt;C344),$AD$77,0)</f>
        <v>0</v>
      </c>
      <c r="F343" s="63"/>
      <c r="G343" s="63">
        <f t="shared" ref="G343:G406" si="42">IF(AND(C343&lt;$AB$78,$AB$78&lt;C344),$AB$78,0)</f>
        <v>0</v>
      </c>
      <c r="H343" s="63"/>
      <c r="I343" s="63">
        <f t="shared" ref="I343:I406" si="43">IF(AND(C343&lt;=1,1&lt;C344),1,0)</f>
        <v>0</v>
      </c>
      <c r="J343" s="63"/>
      <c r="K343" s="63">
        <f t="shared" ref="K343:K406" si="44">IF(AND(C343&lt;=6,6&lt;C344),6,0)</f>
        <v>0</v>
      </c>
      <c r="L343" s="63"/>
      <c r="M343" s="72">
        <f t="shared" ref="M343:M406" si="45">IF(AND(E343=0,G343=0,I343=0,K343=0),C343,E343+G343+I343+K343)</f>
        <v>1.0240000000000007</v>
      </c>
      <c r="N343" s="72"/>
      <c r="O343" s="72"/>
      <c r="P343" s="72">
        <f t="shared" si="40"/>
        <v>0.39404296874999978</v>
      </c>
      <c r="Q343" s="72"/>
      <c r="R343" s="72"/>
      <c r="S343" s="65">
        <f t="shared" ref="S343:S406" si="46">IF(M343&gt;$AB$78,$BA$22/$AW$24,IF(M343&lt;=$AB$78,$AY$23+($BA$22/$AW$24-$AY$23)*M343/$AB$78,0))</f>
        <v>8</v>
      </c>
      <c r="T343" s="65"/>
      <c r="U343" s="65"/>
      <c r="V343" s="54">
        <f t="shared" ref="V343:V406" si="47">+P343*(M343/(2*PI()))^2</f>
        <v>1.0466072985518934E-2</v>
      </c>
      <c r="W343" s="55"/>
      <c r="X343" s="56"/>
      <c r="Y343" s="60">
        <f t="shared" si="38"/>
        <v>0.48319519042968723</v>
      </c>
      <c r="Z343" s="61"/>
      <c r="AA343" s="61"/>
      <c r="AB343" s="61"/>
      <c r="AC343" s="61"/>
      <c r="AD343" s="61"/>
      <c r="AE343" s="61"/>
      <c r="AF343" s="62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35"/>
    </row>
    <row r="344" spans="2:74">
      <c r="B344" s="3"/>
      <c r="C344" s="63">
        <f t="shared" si="39"/>
        <v>1.0280000000000007</v>
      </c>
      <c r="D344" s="63"/>
      <c r="E344" s="63">
        <f t="shared" si="41"/>
        <v>0</v>
      </c>
      <c r="F344" s="63"/>
      <c r="G344" s="63">
        <f t="shared" si="42"/>
        <v>0</v>
      </c>
      <c r="H344" s="63"/>
      <c r="I344" s="63">
        <f t="shared" si="43"/>
        <v>0</v>
      </c>
      <c r="J344" s="63"/>
      <c r="K344" s="63">
        <f t="shared" si="44"/>
        <v>0</v>
      </c>
      <c r="L344" s="63"/>
      <c r="M344" s="72">
        <f t="shared" si="45"/>
        <v>1.0280000000000007</v>
      </c>
      <c r="N344" s="72"/>
      <c r="O344" s="72"/>
      <c r="P344" s="72">
        <f t="shared" si="40"/>
        <v>0.39250972762645892</v>
      </c>
      <c r="Q344" s="72"/>
      <c r="R344" s="72"/>
      <c r="S344" s="65">
        <f t="shared" si="46"/>
        <v>8</v>
      </c>
      <c r="T344" s="65"/>
      <c r="U344" s="65"/>
      <c r="V344" s="54">
        <f t="shared" si="47"/>
        <v>1.0506956083118614E-2</v>
      </c>
      <c r="W344" s="55"/>
      <c r="X344" s="56"/>
      <c r="Y344" s="60">
        <f t="shared" ref="Y344:Y407" si="48">$AV$25*P344/S344</f>
        <v>0.48131505350194526</v>
      </c>
      <c r="Z344" s="61"/>
      <c r="AA344" s="61"/>
      <c r="AB344" s="61"/>
      <c r="AC344" s="61"/>
      <c r="AD344" s="61"/>
      <c r="AE344" s="61"/>
      <c r="AF344" s="62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49"/>
      <c r="BS344" s="22"/>
      <c r="BT344" s="22"/>
      <c r="BU344" s="22"/>
      <c r="BV344" s="35"/>
    </row>
    <row r="345" spans="2:74" ht="11.25" customHeight="1">
      <c r="B345" s="3"/>
      <c r="C345" s="63">
        <f t="shared" ref="C345:C408" si="49">+C344+$AR$83</f>
        <v>1.0320000000000007</v>
      </c>
      <c r="D345" s="63"/>
      <c r="E345" s="63">
        <f t="shared" si="41"/>
        <v>0</v>
      </c>
      <c r="F345" s="63"/>
      <c r="G345" s="63">
        <f t="shared" si="42"/>
        <v>0</v>
      </c>
      <c r="H345" s="63"/>
      <c r="I345" s="63">
        <f t="shared" si="43"/>
        <v>0</v>
      </c>
      <c r="J345" s="63"/>
      <c r="K345" s="63">
        <f t="shared" si="44"/>
        <v>0</v>
      </c>
      <c r="L345" s="63"/>
      <c r="M345" s="72">
        <f t="shared" si="45"/>
        <v>1.0320000000000007</v>
      </c>
      <c r="N345" s="72"/>
      <c r="O345" s="72"/>
      <c r="P345" s="72">
        <f t="shared" ref="P345:P408" si="50">IF(AND(0&lt;=M345,M345&lt;=$AD$77),(0.4+0.6*M345/$AD$77)*$AH$74,IF(AND($AD$77&lt;=M345,M345&lt;=$AB$78),$AH$74,IF(AND($AB$78&lt;=M345,M345&lt;=6),$AH$75/M345,IF(6&lt;=M345,$AH$75*6/M345^2,0))))</f>
        <v>0.39098837209302301</v>
      </c>
      <c r="Q345" s="72"/>
      <c r="R345" s="72"/>
      <c r="S345" s="65">
        <f t="shared" si="46"/>
        <v>8</v>
      </c>
      <c r="T345" s="65"/>
      <c r="U345" s="65"/>
      <c r="V345" s="54">
        <f t="shared" si="47"/>
        <v>1.0547839180718298E-2</v>
      </c>
      <c r="W345" s="55"/>
      <c r="X345" s="56"/>
      <c r="Y345" s="60">
        <f t="shared" si="48"/>
        <v>0.4794494912790695</v>
      </c>
      <c r="Z345" s="61"/>
      <c r="AA345" s="61"/>
      <c r="AB345" s="61"/>
      <c r="AC345" s="61"/>
      <c r="AD345" s="61"/>
      <c r="AE345" s="61"/>
      <c r="AF345" s="62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49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35"/>
    </row>
    <row r="346" spans="2:74">
      <c r="B346" s="3"/>
      <c r="C346" s="63">
        <f t="shared" si="49"/>
        <v>1.0360000000000007</v>
      </c>
      <c r="D346" s="63"/>
      <c r="E346" s="63">
        <f t="shared" si="41"/>
        <v>0</v>
      </c>
      <c r="F346" s="63"/>
      <c r="G346" s="63">
        <f t="shared" si="42"/>
        <v>0</v>
      </c>
      <c r="H346" s="63"/>
      <c r="I346" s="63">
        <f t="shared" si="43"/>
        <v>0</v>
      </c>
      <c r="J346" s="63"/>
      <c r="K346" s="63">
        <f t="shared" si="44"/>
        <v>0</v>
      </c>
      <c r="L346" s="63"/>
      <c r="M346" s="72">
        <f t="shared" si="45"/>
        <v>1.0360000000000007</v>
      </c>
      <c r="N346" s="72"/>
      <c r="O346" s="72"/>
      <c r="P346" s="72">
        <f t="shared" si="50"/>
        <v>0.38947876447876423</v>
      </c>
      <c r="Q346" s="72"/>
      <c r="R346" s="72"/>
      <c r="S346" s="65">
        <f t="shared" si="46"/>
        <v>8</v>
      </c>
      <c r="T346" s="65"/>
      <c r="U346" s="65"/>
      <c r="V346" s="54">
        <f t="shared" si="47"/>
        <v>1.0588722278317982E-2</v>
      </c>
      <c r="W346" s="55"/>
      <c r="X346" s="56"/>
      <c r="Y346" s="60">
        <f t="shared" si="48"/>
        <v>0.47759833494208465</v>
      </c>
      <c r="Z346" s="61"/>
      <c r="AA346" s="61"/>
      <c r="AB346" s="61"/>
      <c r="AC346" s="61"/>
      <c r="AD346" s="61"/>
      <c r="AE346" s="61"/>
      <c r="AF346" s="62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35"/>
    </row>
    <row r="347" spans="2:74">
      <c r="B347" s="3"/>
      <c r="C347" s="63">
        <f t="shared" si="49"/>
        <v>1.0400000000000007</v>
      </c>
      <c r="D347" s="63"/>
      <c r="E347" s="63">
        <f t="shared" si="41"/>
        <v>0</v>
      </c>
      <c r="F347" s="63"/>
      <c r="G347" s="63">
        <f t="shared" si="42"/>
        <v>0</v>
      </c>
      <c r="H347" s="63"/>
      <c r="I347" s="63">
        <f t="shared" si="43"/>
        <v>0</v>
      </c>
      <c r="J347" s="63"/>
      <c r="K347" s="63">
        <f t="shared" si="44"/>
        <v>0</v>
      </c>
      <c r="L347" s="63"/>
      <c r="M347" s="72">
        <f t="shared" si="45"/>
        <v>1.0400000000000007</v>
      </c>
      <c r="N347" s="72"/>
      <c r="O347" s="72"/>
      <c r="P347" s="72">
        <f t="shared" si="50"/>
        <v>0.38798076923076902</v>
      </c>
      <c r="Q347" s="72"/>
      <c r="R347" s="72"/>
      <c r="S347" s="65">
        <f t="shared" si="46"/>
        <v>8</v>
      </c>
      <c r="T347" s="65"/>
      <c r="U347" s="65"/>
      <c r="V347" s="54">
        <f t="shared" si="47"/>
        <v>1.0629605375917664E-2</v>
      </c>
      <c r="W347" s="55"/>
      <c r="X347" s="56"/>
      <c r="Y347" s="60">
        <f t="shared" si="48"/>
        <v>0.47576141826923052</v>
      </c>
      <c r="Z347" s="61"/>
      <c r="AA347" s="61"/>
      <c r="AB347" s="61"/>
      <c r="AC347" s="61"/>
      <c r="AD347" s="61"/>
      <c r="AE347" s="61"/>
      <c r="AF347" s="62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35"/>
    </row>
    <row r="348" spans="2:74">
      <c r="B348" s="3"/>
      <c r="C348" s="63">
        <f t="shared" si="49"/>
        <v>1.0440000000000007</v>
      </c>
      <c r="D348" s="63"/>
      <c r="E348" s="63">
        <f t="shared" si="41"/>
        <v>0</v>
      </c>
      <c r="F348" s="63"/>
      <c r="G348" s="63">
        <f t="shared" si="42"/>
        <v>0</v>
      </c>
      <c r="H348" s="63"/>
      <c r="I348" s="63">
        <f t="shared" si="43"/>
        <v>0</v>
      </c>
      <c r="J348" s="63"/>
      <c r="K348" s="63">
        <f t="shared" si="44"/>
        <v>0</v>
      </c>
      <c r="L348" s="63"/>
      <c r="M348" s="72">
        <f t="shared" si="45"/>
        <v>1.0440000000000007</v>
      </c>
      <c r="N348" s="72"/>
      <c r="O348" s="72"/>
      <c r="P348" s="72">
        <f t="shared" si="50"/>
        <v>0.38649425287356298</v>
      </c>
      <c r="Q348" s="72"/>
      <c r="R348" s="72"/>
      <c r="S348" s="65">
        <f t="shared" si="46"/>
        <v>8</v>
      </c>
      <c r="T348" s="65"/>
      <c r="U348" s="65"/>
      <c r="V348" s="54">
        <f t="shared" si="47"/>
        <v>1.0670488473517347E-2</v>
      </c>
      <c r="W348" s="55"/>
      <c r="X348" s="56"/>
      <c r="Y348" s="60">
        <f t="shared" si="48"/>
        <v>0.47393857758620661</v>
      </c>
      <c r="Z348" s="61"/>
      <c r="AA348" s="61"/>
      <c r="AB348" s="61"/>
      <c r="AC348" s="61"/>
      <c r="AD348" s="61"/>
      <c r="AE348" s="61"/>
      <c r="AF348" s="62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35"/>
    </row>
    <row r="349" spans="2:74">
      <c r="B349" s="3"/>
      <c r="C349" s="63">
        <f t="shared" si="49"/>
        <v>1.0480000000000007</v>
      </c>
      <c r="D349" s="63"/>
      <c r="E349" s="63">
        <f t="shared" si="41"/>
        <v>0</v>
      </c>
      <c r="F349" s="63"/>
      <c r="G349" s="63">
        <f t="shared" si="42"/>
        <v>0</v>
      </c>
      <c r="H349" s="63"/>
      <c r="I349" s="63">
        <f t="shared" si="43"/>
        <v>0</v>
      </c>
      <c r="J349" s="63"/>
      <c r="K349" s="63">
        <f t="shared" si="44"/>
        <v>0</v>
      </c>
      <c r="L349" s="63"/>
      <c r="M349" s="72">
        <f t="shared" si="45"/>
        <v>1.0480000000000007</v>
      </c>
      <c r="N349" s="72"/>
      <c r="O349" s="72"/>
      <c r="P349" s="72">
        <f t="shared" si="50"/>
        <v>0.38501908396946544</v>
      </c>
      <c r="Q349" s="72"/>
      <c r="R349" s="72"/>
      <c r="S349" s="65">
        <f t="shared" si="46"/>
        <v>8</v>
      </c>
      <c r="T349" s="65"/>
      <c r="U349" s="65"/>
      <c r="V349" s="54">
        <f t="shared" si="47"/>
        <v>1.0711371571117033E-2</v>
      </c>
      <c r="W349" s="55"/>
      <c r="X349" s="56"/>
      <c r="Y349" s="60">
        <f t="shared" si="48"/>
        <v>0.472129651717557</v>
      </c>
      <c r="Z349" s="61"/>
      <c r="AA349" s="61"/>
      <c r="AB349" s="61"/>
      <c r="AC349" s="61"/>
      <c r="AD349" s="61"/>
      <c r="AE349" s="61"/>
      <c r="AF349" s="62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35"/>
    </row>
    <row r="350" spans="2:74">
      <c r="B350" s="3"/>
      <c r="C350" s="63">
        <f t="shared" si="49"/>
        <v>1.0520000000000007</v>
      </c>
      <c r="D350" s="63"/>
      <c r="E350" s="63">
        <f t="shared" si="41"/>
        <v>0</v>
      </c>
      <c r="F350" s="63"/>
      <c r="G350" s="63">
        <f t="shared" si="42"/>
        <v>0</v>
      </c>
      <c r="H350" s="63"/>
      <c r="I350" s="63">
        <f t="shared" si="43"/>
        <v>0</v>
      </c>
      <c r="J350" s="63"/>
      <c r="K350" s="63">
        <f t="shared" si="44"/>
        <v>0</v>
      </c>
      <c r="L350" s="63"/>
      <c r="M350" s="72">
        <f t="shared" si="45"/>
        <v>1.0520000000000007</v>
      </c>
      <c r="N350" s="72"/>
      <c r="O350" s="72"/>
      <c r="P350" s="72">
        <f t="shared" si="50"/>
        <v>0.38355513307984768</v>
      </c>
      <c r="Q350" s="72"/>
      <c r="R350" s="72"/>
      <c r="S350" s="65">
        <f t="shared" si="46"/>
        <v>8</v>
      </c>
      <c r="T350" s="65"/>
      <c r="U350" s="65"/>
      <c r="V350" s="54">
        <f t="shared" si="47"/>
        <v>1.0752254668716713E-2</v>
      </c>
      <c r="W350" s="55"/>
      <c r="X350" s="56"/>
      <c r="Y350" s="60">
        <f t="shared" si="48"/>
        <v>0.47033448193916322</v>
      </c>
      <c r="Z350" s="61"/>
      <c r="AA350" s="61"/>
      <c r="AB350" s="61"/>
      <c r="AC350" s="61"/>
      <c r="AD350" s="61"/>
      <c r="AE350" s="61"/>
      <c r="AF350" s="62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35"/>
    </row>
    <row r="351" spans="2:74">
      <c r="B351" s="3"/>
      <c r="C351" s="63">
        <f t="shared" si="49"/>
        <v>1.0560000000000007</v>
      </c>
      <c r="D351" s="63"/>
      <c r="E351" s="63">
        <f t="shared" si="41"/>
        <v>0</v>
      </c>
      <c r="F351" s="63"/>
      <c r="G351" s="63">
        <f t="shared" si="42"/>
        <v>0</v>
      </c>
      <c r="H351" s="63"/>
      <c r="I351" s="63">
        <f t="shared" si="43"/>
        <v>0</v>
      </c>
      <c r="J351" s="63"/>
      <c r="K351" s="63">
        <f t="shared" si="44"/>
        <v>0</v>
      </c>
      <c r="L351" s="63"/>
      <c r="M351" s="72">
        <f t="shared" si="45"/>
        <v>1.0560000000000007</v>
      </c>
      <c r="N351" s="72"/>
      <c r="O351" s="72"/>
      <c r="P351" s="72">
        <f t="shared" si="50"/>
        <v>0.38210227272727249</v>
      </c>
      <c r="Q351" s="72"/>
      <c r="R351" s="72"/>
      <c r="S351" s="65">
        <f t="shared" si="46"/>
        <v>8</v>
      </c>
      <c r="T351" s="65"/>
      <c r="U351" s="65"/>
      <c r="V351" s="54">
        <f t="shared" si="47"/>
        <v>1.0793137766316397E-2</v>
      </c>
      <c r="W351" s="55"/>
      <c r="X351" s="56"/>
      <c r="Y351" s="60">
        <f t="shared" si="48"/>
        <v>0.46855291193181792</v>
      </c>
      <c r="Z351" s="61"/>
      <c r="AA351" s="61"/>
      <c r="AB351" s="61"/>
      <c r="AC351" s="61"/>
      <c r="AD351" s="61"/>
      <c r="AE351" s="61"/>
      <c r="AF351" s="62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35"/>
    </row>
    <row r="352" spans="2:74">
      <c r="B352" s="3"/>
      <c r="C352" s="63">
        <f t="shared" si="49"/>
        <v>1.0600000000000007</v>
      </c>
      <c r="D352" s="63"/>
      <c r="E352" s="63">
        <f t="shared" si="41"/>
        <v>0</v>
      </c>
      <c r="F352" s="63"/>
      <c r="G352" s="63">
        <f t="shared" si="42"/>
        <v>0</v>
      </c>
      <c r="H352" s="63"/>
      <c r="I352" s="63">
        <f t="shared" si="43"/>
        <v>0</v>
      </c>
      <c r="J352" s="63"/>
      <c r="K352" s="63">
        <f t="shared" si="44"/>
        <v>0</v>
      </c>
      <c r="L352" s="63"/>
      <c r="M352" s="72">
        <f t="shared" si="45"/>
        <v>1.0600000000000007</v>
      </c>
      <c r="N352" s="72"/>
      <c r="O352" s="72"/>
      <c r="P352" s="72">
        <f t="shared" si="50"/>
        <v>0.38066037735849034</v>
      </c>
      <c r="Q352" s="72"/>
      <c r="R352" s="72"/>
      <c r="S352" s="65">
        <f t="shared" si="46"/>
        <v>8</v>
      </c>
      <c r="T352" s="65"/>
      <c r="U352" s="65"/>
      <c r="V352" s="54">
        <f t="shared" si="47"/>
        <v>1.0834020863916083E-2</v>
      </c>
      <c r="W352" s="55"/>
      <c r="X352" s="56"/>
      <c r="Y352" s="60">
        <f t="shared" si="48"/>
        <v>0.46678478773584881</v>
      </c>
      <c r="Z352" s="61"/>
      <c r="AA352" s="61"/>
      <c r="AB352" s="61"/>
      <c r="AC352" s="61"/>
      <c r="AD352" s="61"/>
      <c r="AE352" s="61"/>
      <c r="AF352" s="62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35"/>
    </row>
    <row r="353" spans="2:74">
      <c r="B353" s="3"/>
      <c r="C353" s="63">
        <f t="shared" si="49"/>
        <v>1.0640000000000007</v>
      </c>
      <c r="D353" s="63"/>
      <c r="E353" s="63">
        <f t="shared" si="41"/>
        <v>0</v>
      </c>
      <c r="F353" s="63"/>
      <c r="G353" s="63">
        <f t="shared" si="42"/>
        <v>0</v>
      </c>
      <c r="H353" s="63"/>
      <c r="I353" s="63">
        <f t="shared" si="43"/>
        <v>0</v>
      </c>
      <c r="J353" s="63"/>
      <c r="K353" s="63">
        <f t="shared" si="44"/>
        <v>0</v>
      </c>
      <c r="L353" s="63"/>
      <c r="M353" s="72">
        <f t="shared" si="45"/>
        <v>1.0640000000000007</v>
      </c>
      <c r="N353" s="72"/>
      <c r="O353" s="72"/>
      <c r="P353" s="72">
        <f t="shared" si="50"/>
        <v>0.37922932330827042</v>
      </c>
      <c r="Q353" s="72"/>
      <c r="R353" s="72"/>
      <c r="S353" s="65">
        <f t="shared" si="46"/>
        <v>8</v>
      </c>
      <c r="T353" s="65"/>
      <c r="U353" s="65"/>
      <c r="V353" s="54">
        <f t="shared" si="47"/>
        <v>1.0874903961515763E-2</v>
      </c>
      <c r="W353" s="55"/>
      <c r="X353" s="56"/>
      <c r="Y353" s="60">
        <f t="shared" si="48"/>
        <v>0.46502995770676664</v>
      </c>
      <c r="Z353" s="61"/>
      <c r="AA353" s="61"/>
      <c r="AB353" s="61"/>
      <c r="AC353" s="61"/>
      <c r="AD353" s="61"/>
      <c r="AE353" s="61"/>
      <c r="AF353" s="62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35"/>
    </row>
    <row r="354" spans="2:74">
      <c r="B354" s="3"/>
      <c r="C354" s="63">
        <f t="shared" si="49"/>
        <v>1.0680000000000007</v>
      </c>
      <c r="D354" s="63"/>
      <c r="E354" s="63">
        <f t="shared" si="41"/>
        <v>0</v>
      </c>
      <c r="F354" s="63"/>
      <c r="G354" s="63">
        <f t="shared" si="42"/>
        <v>0</v>
      </c>
      <c r="H354" s="63"/>
      <c r="I354" s="63">
        <f t="shared" si="43"/>
        <v>0</v>
      </c>
      <c r="J354" s="63"/>
      <c r="K354" s="63">
        <f t="shared" si="44"/>
        <v>0</v>
      </c>
      <c r="L354" s="63"/>
      <c r="M354" s="72">
        <f t="shared" si="45"/>
        <v>1.0680000000000007</v>
      </c>
      <c r="N354" s="72"/>
      <c r="O354" s="72"/>
      <c r="P354" s="72">
        <f t="shared" si="50"/>
        <v>0.37780898876404473</v>
      </c>
      <c r="Q354" s="72"/>
      <c r="R354" s="72"/>
      <c r="S354" s="65">
        <f t="shared" si="46"/>
        <v>8</v>
      </c>
      <c r="T354" s="65"/>
      <c r="U354" s="65"/>
      <c r="V354" s="54">
        <f t="shared" si="47"/>
        <v>1.0915787059115448E-2</v>
      </c>
      <c r="W354" s="55"/>
      <c r="X354" s="56"/>
      <c r="Y354" s="60">
        <f t="shared" si="48"/>
        <v>0.46328827247190985</v>
      </c>
      <c r="Z354" s="61"/>
      <c r="AA354" s="61"/>
      <c r="AB354" s="61"/>
      <c r="AC354" s="61"/>
      <c r="AD354" s="61"/>
      <c r="AE354" s="61"/>
      <c r="AF354" s="62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35"/>
    </row>
    <row r="355" spans="2:74">
      <c r="B355" s="3"/>
      <c r="C355" s="63">
        <f t="shared" si="49"/>
        <v>1.0720000000000007</v>
      </c>
      <c r="D355" s="63"/>
      <c r="E355" s="63">
        <f t="shared" si="41"/>
        <v>0</v>
      </c>
      <c r="F355" s="63"/>
      <c r="G355" s="63">
        <f t="shared" si="42"/>
        <v>0</v>
      </c>
      <c r="H355" s="63"/>
      <c r="I355" s="63">
        <f t="shared" si="43"/>
        <v>0</v>
      </c>
      <c r="J355" s="63"/>
      <c r="K355" s="63">
        <f t="shared" si="44"/>
        <v>0</v>
      </c>
      <c r="L355" s="63"/>
      <c r="M355" s="72">
        <f t="shared" si="45"/>
        <v>1.0720000000000007</v>
      </c>
      <c r="N355" s="72"/>
      <c r="O355" s="72"/>
      <c r="P355" s="72">
        <f t="shared" si="50"/>
        <v>0.37639925373134303</v>
      </c>
      <c r="Q355" s="72"/>
      <c r="R355" s="72"/>
      <c r="S355" s="65">
        <f t="shared" si="46"/>
        <v>8</v>
      </c>
      <c r="T355" s="65"/>
      <c r="U355" s="65"/>
      <c r="V355" s="54">
        <f t="shared" si="47"/>
        <v>1.0956670156715129E-2</v>
      </c>
      <c r="W355" s="55"/>
      <c r="X355" s="56"/>
      <c r="Y355" s="60">
        <f t="shared" si="48"/>
        <v>0.46155958488805943</v>
      </c>
      <c r="Z355" s="61"/>
      <c r="AA355" s="61"/>
      <c r="AB355" s="61"/>
      <c r="AC355" s="61"/>
      <c r="AD355" s="61"/>
      <c r="AE355" s="61"/>
      <c r="AF355" s="62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35"/>
    </row>
    <row r="356" spans="2:74">
      <c r="B356" s="3"/>
      <c r="C356" s="63">
        <f t="shared" si="49"/>
        <v>1.0760000000000007</v>
      </c>
      <c r="D356" s="63"/>
      <c r="E356" s="63">
        <f t="shared" si="41"/>
        <v>0</v>
      </c>
      <c r="F356" s="63"/>
      <c r="G356" s="63">
        <f t="shared" si="42"/>
        <v>0</v>
      </c>
      <c r="H356" s="63"/>
      <c r="I356" s="63">
        <f t="shared" si="43"/>
        <v>0</v>
      </c>
      <c r="J356" s="63"/>
      <c r="K356" s="63">
        <f t="shared" si="44"/>
        <v>0</v>
      </c>
      <c r="L356" s="63"/>
      <c r="M356" s="72">
        <f t="shared" si="45"/>
        <v>1.0760000000000007</v>
      </c>
      <c r="N356" s="72"/>
      <c r="O356" s="72"/>
      <c r="P356" s="72">
        <f t="shared" si="50"/>
        <v>0.37499999999999978</v>
      </c>
      <c r="Q356" s="72"/>
      <c r="R356" s="72"/>
      <c r="S356" s="65">
        <f t="shared" si="46"/>
        <v>8</v>
      </c>
      <c r="T356" s="65"/>
      <c r="U356" s="65"/>
      <c r="V356" s="54">
        <f t="shared" si="47"/>
        <v>1.0997553254314814E-2</v>
      </c>
      <c r="W356" s="55"/>
      <c r="X356" s="56"/>
      <c r="Y356" s="60">
        <f t="shared" si="48"/>
        <v>0.45984374999999977</v>
      </c>
      <c r="Z356" s="61"/>
      <c r="AA356" s="61"/>
      <c r="AB356" s="61"/>
      <c r="AC356" s="61"/>
      <c r="AD356" s="61"/>
      <c r="AE356" s="61"/>
      <c r="AF356" s="62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49"/>
      <c r="BS356" s="22"/>
      <c r="BT356" s="22"/>
      <c r="BU356" s="22"/>
      <c r="BV356" s="35"/>
    </row>
    <row r="357" spans="2:74">
      <c r="B357" s="3"/>
      <c r="C357" s="63">
        <f t="shared" si="49"/>
        <v>1.0800000000000007</v>
      </c>
      <c r="D357" s="63"/>
      <c r="E357" s="63">
        <f t="shared" si="41"/>
        <v>0</v>
      </c>
      <c r="F357" s="63"/>
      <c r="G357" s="63">
        <f t="shared" si="42"/>
        <v>0</v>
      </c>
      <c r="H357" s="63"/>
      <c r="I357" s="63">
        <f t="shared" si="43"/>
        <v>0</v>
      </c>
      <c r="J357" s="63"/>
      <c r="K357" s="63">
        <f t="shared" si="44"/>
        <v>0</v>
      </c>
      <c r="L357" s="63"/>
      <c r="M357" s="72">
        <f t="shared" si="45"/>
        <v>1.0800000000000007</v>
      </c>
      <c r="N357" s="72"/>
      <c r="O357" s="72"/>
      <c r="P357" s="72">
        <f t="shared" si="50"/>
        <v>0.37361111111111089</v>
      </c>
      <c r="Q357" s="72"/>
      <c r="R357" s="72"/>
      <c r="S357" s="65">
        <f t="shared" si="46"/>
        <v>8</v>
      </c>
      <c r="T357" s="65"/>
      <c r="U357" s="65"/>
      <c r="V357" s="54">
        <f t="shared" si="47"/>
        <v>1.1038436351914498E-2</v>
      </c>
      <c r="W357" s="55"/>
      <c r="X357" s="56"/>
      <c r="Y357" s="60">
        <f t="shared" si="48"/>
        <v>0.45814062499999975</v>
      </c>
      <c r="Z357" s="61"/>
      <c r="AA357" s="61"/>
      <c r="AB357" s="61"/>
      <c r="AC357" s="61"/>
      <c r="AD357" s="61"/>
      <c r="AE357" s="61"/>
      <c r="AF357" s="62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35"/>
    </row>
    <row r="358" spans="2:74">
      <c r="B358" s="3"/>
      <c r="C358" s="63">
        <f t="shared" si="49"/>
        <v>1.0840000000000007</v>
      </c>
      <c r="D358" s="63"/>
      <c r="E358" s="63">
        <f t="shared" si="41"/>
        <v>0</v>
      </c>
      <c r="F358" s="63"/>
      <c r="G358" s="63">
        <f t="shared" si="42"/>
        <v>0</v>
      </c>
      <c r="H358" s="63"/>
      <c r="I358" s="63">
        <f t="shared" si="43"/>
        <v>0</v>
      </c>
      <c r="J358" s="63"/>
      <c r="K358" s="63">
        <f t="shared" si="44"/>
        <v>0</v>
      </c>
      <c r="L358" s="63"/>
      <c r="M358" s="72">
        <f t="shared" si="45"/>
        <v>1.0840000000000007</v>
      </c>
      <c r="N358" s="72"/>
      <c r="O358" s="72"/>
      <c r="P358" s="72">
        <f t="shared" si="50"/>
        <v>0.37223247232472301</v>
      </c>
      <c r="Q358" s="72"/>
      <c r="R358" s="72"/>
      <c r="S358" s="65">
        <f t="shared" si="46"/>
        <v>8</v>
      </c>
      <c r="T358" s="65"/>
      <c r="U358" s="65"/>
      <c r="V358" s="54">
        <f t="shared" si="47"/>
        <v>1.1079319449514178E-2</v>
      </c>
      <c r="W358" s="55"/>
      <c r="X358" s="56"/>
      <c r="Y358" s="60">
        <f t="shared" si="48"/>
        <v>0.45645006918819159</v>
      </c>
      <c r="Z358" s="61"/>
      <c r="AA358" s="61"/>
      <c r="AB358" s="61"/>
      <c r="AC358" s="61"/>
      <c r="AD358" s="61"/>
      <c r="AE358" s="61"/>
      <c r="AF358" s="62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35"/>
    </row>
    <row r="359" spans="2:74">
      <c r="B359" s="3"/>
      <c r="C359" s="63">
        <f t="shared" si="49"/>
        <v>1.0880000000000007</v>
      </c>
      <c r="D359" s="63"/>
      <c r="E359" s="63">
        <f t="shared" si="41"/>
        <v>0</v>
      </c>
      <c r="F359" s="63"/>
      <c r="G359" s="63">
        <f t="shared" si="42"/>
        <v>0</v>
      </c>
      <c r="H359" s="63"/>
      <c r="I359" s="63">
        <f t="shared" si="43"/>
        <v>0</v>
      </c>
      <c r="J359" s="63"/>
      <c r="K359" s="63">
        <f t="shared" si="44"/>
        <v>0</v>
      </c>
      <c r="L359" s="63"/>
      <c r="M359" s="72">
        <f t="shared" si="45"/>
        <v>1.0880000000000007</v>
      </c>
      <c r="N359" s="72"/>
      <c r="O359" s="72"/>
      <c r="P359" s="72">
        <f t="shared" si="50"/>
        <v>0.37086397058823506</v>
      </c>
      <c r="Q359" s="72"/>
      <c r="R359" s="72"/>
      <c r="S359" s="65">
        <f t="shared" si="46"/>
        <v>8</v>
      </c>
      <c r="T359" s="65"/>
      <c r="U359" s="65"/>
      <c r="V359" s="54">
        <f t="shared" si="47"/>
        <v>1.1120202547113864E-2</v>
      </c>
      <c r="W359" s="55"/>
      <c r="X359" s="56"/>
      <c r="Y359" s="60">
        <f t="shared" si="48"/>
        <v>0.45477194393382325</v>
      </c>
      <c r="Z359" s="61"/>
      <c r="AA359" s="61"/>
      <c r="AB359" s="61"/>
      <c r="AC359" s="61"/>
      <c r="AD359" s="61"/>
      <c r="AE359" s="61"/>
      <c r="AF359" s="62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35"/>
    </row>
    <row r="360" spans="2:74">
      <c r="B360" s="3"/>
      <c r="C360" s="63">
        <f t="shared" si="49"/>
        <v>1.0920000000000007</v>
      </c>
      <c r="D360" s="63"/>
      <c r="E360" s="63">
        <f t="shared" si="41"/>
        <v>0</v>
      </c>
      <c r="F360" s="63"/>
      <c r="G360" s="63">
        <f t="shared" si="42"/>
        <v>0</v>
      </c>
      <c r="H360" s="63"/>
      <c r="I360" s="63">
        <f t="shared" si="43"/>
        <v>0</v>
      </c>
      <c r="J360" s="63"/>
      <c r="K360" s="63">
        <f t="shared" si="44"/>
        <v>0</v>
      </c>
      <c r="L360" s="63"/>
      <c r="M360" s="72">
        <f t="shared" si="45"/>
        <v>1.0920000000000007</v>
      </c>
      <c r="N360" s="72"/>
      <c r="O360" s="72"/>
      <c r="P360" s="72">
        <f t="shared" si="50"/>
        <v>0.3695054945054943</v>
      </c>
      <c r="Q360" s="72"/>
      <c r="R360" s="72"/>
      <c r="S360" s="65">
        <f t="shared" si="46"/>
        <v>8</v>
      </c>
      <c r="T360" s="65"/>
      <c r="U360" s="65"/>
      <c r="V360" s="54">
        <f t="shared" si="47"/>
        <v>1.1161085644713549E-2</v>
      </c>
      <c r="W360" s="55"/>
      <c r="X360" s="56"/>
      <c r="Y360" s="60">
        <f t="shared" si="48"/>
        <v>0.45310611263736239</v>
      </c>
      <c r="Z360" s="61"/>
      <c r="AA360" s="61"/>
      <c r="AB360" s="61"/>
      <c r="AC360" s="61"/>
      <c r="AD360" s="61"/>
      <c r="AE360" s="61"/>
      <c r="AF360" s="62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35"/>
    </row>
    <row r="361" spans="2:74">
      <c r="B361" s="3"/>
      <c r="C361" s="63">
        <f t="shared" si="49"/>
        <v>1.0960000000000008</v>
      </c>
      <c r="D361" s="63"/>
      <c r="E361" s="63">
        <f t="shared" si="41"/>
        <v>0</v>
      </c>
      <c r="F361" s="63"/>
      <c r="G361" s="63">
        <f t="shared" si="42"/>
        <v>0</v>
      </c>
      <c r="H361" s="63"/>
      <c r="I361" s="63">
        <f t="shared" si="43"/>
        <v>0</v>
      </c>
      <c r="J361" s="63"/>
      <c r="K361" s="63">
        <f t="shared" si="44"/>
        <v>0</v>
      </c>
      <c r="L361" s="63"/>
      <c r="M361" s="72">
        <f t="shared" si="45"/>
        <v>1.0960000000000008</v>
      </c>
      <c r="N361" s="72"/>
      <c r="O361" s="72"/>
      <c r="P361" s="72">
        <f t="shared" si="50"/>
        <v>0.36815693430656909</v>
      </c>
      <c r="Q361" s="72"/>
      <c r="R361" s="72"/>
      <c r="S361" s="65">
        <f t="shared" si="46"/>
        <v>8</v>
      </c>
      <c r="T361" s="65"/>
      <c r="U361" s="65"/>
      <c r="V361" s="54">
        <f t="shared" si="47"/>
        <v>1.120196874231323E-2</v>
      </c>
      <c r="W361" s="55"/>
      <c r="X361" s="56"/>
      <c r="Y361" s="60">
        <f t="shared" si="48"/>
        <v>0.45145244069343038</v>
      </c>
      <c r="Z361" s="61"/>
      <c r="AA361" s="61"/>
      <c r="AB361" s="61"/>
      <c r="AC361" s="61"/>
      <c r="AD361" s="61"/>
      <c r="AE361" s="61"/>
      <c r="AF361" s="62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35"/>
    </row>
    <row r="362" spans="2:74">
      <c r="B362" s="3"/>
      <c r="C362" s="63">
        <f t="shared" si="49"/>
        <v>1.1000000000000008</v>
      </c>
      <c r="D362" s="63"/>
      <c r="E362" s="63">
        <f t="shared" si="41"/>
        <v>0</v>
      </c>
      <c r="F362" s="63"/>
      <c r="G362" s="63">
        <f t="shared" si="42"/>
        <v>0</v>
      </c>
      <c r="H362" s="63"/>
      <c r="I362" s="63">
        <f t="shared" si="43"/>
        <v>0</v>
      </c>
      <c r="J362" s="63"/>
      <c r="K362" s="63">
        <f t="shared" si="44"/>
        <v>0</v>
      </c>
      <c r="L362" s="63"/>
      <c r="M362" s="72">
        <f t="shared" si="45"/>
        <v>1.1000000000000008</v>
      </c>
      <c r="N362" s="72"/>
      <c r="O362" s="72"/>
      <c r="P362" s="72">
        <f t="shared" si="50"/>
        <v>0.3668181818181816</v>
      </c>
      <c r="Q362" s="72"/>
      <c r="R362" s="72"/>
      <c r="S362" s="65">
        <f t="shared" si="46"/>
        <v>8</v>
      </c>
      <c r="T362" s="65"/>
      <c r="U362" s="65"/>
      <c r="V362" s="54">
        <f t="shared" si="47"/>
        <v>1.1242851839912913E-2</v>
      </c>
      <c r="W362" s="55"/>
      <c r="X362" s="56"/>
      <c r="Y362" s="60">
        <f t="shared" si="48"/>
        <v>0.44981079545454522</v>
      </c>
      <c r="Z362" s="61"/>
      <c r="AA362" s="61"/>
      <c r="AB362" s="61"/>
      <c r="AC362" s="61"/>
      <c r="AD362" s="61"/>
      <c r="AE362" s="61"/>
      <c r="AF362" s="62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35"/>
    </row>
    <row r="363" spans="2:74">
      <c r="B363" s="3"/>
      <c r="C363" s="63">
        <f t="shared" si="49"/>
        <v>1.1040000000000008</v>
      </c>
      <c r="D363" s="63"/>
      <c r="E363" s="63">
        <f t="shared" si="41"/>
        <v>0</v>
      </c>
      <c r="F363" s="63"/>
      <c r="G363" s="63">
        <f t="shared" si="42"/>
        <v>0</v>
      </c>
      <c r="H363" s="63"/>
      <c r="I363" s="63">
        <f t="shared" si="43"/>
        <v>0</v>
      </c>
      <c r="J363" s="63"/>
      <c r="K363" s="63">
        <f t="shared" si="44"/>
        <v>0</v>
      </c>
      <c r="L363" s="63"/>
      <c r="M363" s="72">
        <f t="shared" si="45"/>
        <v>1.1040000000000008</v>
      </c>
      <c r="N363" s="72"/>
      <c r="O363" s="72"/>
      <c r="P363" s="72">
        <f t="shared" si="50"/>
        <v>0.36548913043478237</v>
      </c>
      <c r="Q363" s="72"/>
      <c r="R363" s="72"/>
      <c r="S363" s="65">
        <f t="shared" si="46"/>
        <v>8</v>
      </c>
      <c r="T363" s="65"/>
      <c r="U363" s="65"/>
      <c r="V363" s="54">
        <f t="shared" si="47"/>
        <v>1.1283734937512599E-2</v>
      </c>
      <c r="W363" s="55"/>
      <c r="X363" s="56"/>
      <c r="Y363" s="60">
        <f t="shared" si="48"/>
        <v>0.44818104619565191</v>
      </c>
      <c r="Z363" s="61"/>
      <c r="AA363" s="61"/>
      <c r="AB363" s="61"/>
      <c r="AC363" s="61"/>
      <c r="AD363" s="61"/>
      <c r="AE363" s="61"/>
      <c r="AF363" s="62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35"/>
    </row>
    <row r="364" spans="2:74">
      <c r="B364" s="3"/>
      <c r="C364" s="63">
        <f t="shared" si="49"/>
        <v>1.1080000000000008</v>
      </c>
      <c r="D364" s="63"/>
      <c r="E364" s="63">
        <f t="shared" si="41"/>
        <v>0</v>
      </c>
      <c r="F364" s="63"/>
      <c r="G364" s="63">
        <f t="shared" si="42"/>
        <v>0</v>
      </c>
      <c r="H364" s="63"/>
      <c r="I364" s="63">
        <f t="shared" si="43"/>
        <v>0</v>
      </c>
      <c r="J364" s="63"/>
      <c r="K364" s="63">
        <f t="shared" si="44"/>
        <v>0</v>
      </c>
      <c r="L364" s="63"/>
      <c r="M364" s="72">
        <f t="shared" si="45"/>
        <v>1.1080000000000008</v>
      </c>
      <c r="N364" s="72"/>
      <c r="O364" s="72"/>
      <c r="P364" s="72">
        <f t="shared" si="50"/>
        <v>0.3641696750902525</v>
      </c>
      <c r="Q364" s="72"/>
      <c r="R364" s="72"/>
      <c r="S364" s="65">
        <f t="shared" si="46"/>
        <v>8</v>
      </c>
      <c r="T364" s="65"/>
      <c r="U364" s="65"/>
      <c r="V364" s="54">
        <f t="shared" si="47"/>
        <v>1.1324618035112279E-2</v>
      </c>
      <c r="W364" s="55"/>
      <c r="X364" s="56"/>
      <c r="Y364" s="60">
        <f t="shared" si="48"/>
        <v>0.44656306407942215</v>
      </c>
      <c r="Z364" s="61"/>
      <c r="AA364" s="61"/>
      <c r="AB364" s="61"/>
      <c r="AC364" s="61"/>
      <c r="AD364" s="61"/>
      <c r="AE364" s="61"/>
      <c r="AF364" s="62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35"/>
    </row>
    <row r="365" spans="2:74">
      <c r="B365" s="3"/>
      <c r="C365" s="63">
        <f t="shared" si="49"/>
        <v>1.1120000000000008</v>
      </c>
      <c r="D365" s="63"/>
      <c r="E365" s="63">
        <f t="shared" si="41"/>
        <v>0</v>
      </c>
      <c r="F365" s="63"/>
      <c r="G365" s="63">
        <f t="shared" si="42"/>
        <v>0</v>
      </c>
      <c r="H365" s="63"/>
      <c r="I365" s="63">
        <f t="shared" si="43"/>
        <v>0</v>
      </c>
      <c r="J365" s="63"/>
      <c r="K365" s="63">
        <f t="shared" si="44"/>
        <v>0</v>
      </c>
      <c r="L365" s="63"/>
      <c r="M365" s="72">
        <f t="shared" si="45"/>
        <v>1.1120000000000008</v>
      </c>
      <c r="N365" s="72"/>
      <c r="O365" s="72"/>
      <c r="P365" s="72">
        <f t="shared" si="50"/>
        <v>0.36285971223021563</v>
      </c>
      <c r="Q365" s="72"/>
      <c r="R365" s="72"/>
      <c r="S365" s="65">
        <f t="shared" si="46"/>
        <v>8</v>
      </c>
      <c r="T365" s="65"/>
      <c r="U365" s="65"/>
      <c r="V365" s="54">
        <f t="shared" si="47"/>
        <v>1.1365501132711965E-2</v>
      </c>
      <c r="W365" s="55"/>
      <c r="X365" s="56"/>
      <c r="Y365" s="60">
        <f t="shared" si="48"/>
        <v>0.44495672212230192</v>
      </c>
      <c r="Z365" s="61"/>
      <c r="AA365" s="61"/>
      <c r="AB365" s="61"/>
      <c r="AC365" s="61"/>
      <c r="AD365" s="61"/>
      <c r="AE365" s="61"/>
      <c r="AF365" s="62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35"/>
    </row>
    <row r="366" spans="2:74">
      <c r="B366" s="3"/>
      <c r="C366" s="63">
        <f t="shared" si="49"/>
        <v>1.1160000000000008</v>
      </c>
      <c r="D366" s="63"/>
      <c r="E366" s="63">
        <f t="shared" si="41"/>
        <v>0</v>
      </c>
      <c r="F366" s="63"/>
      <c r="G366" s="63">
        <f t="shared" si="42"/>
        <v>0</v>
      </c>
      <c r="H366" s="63"/>
      <c r="I366" s="63">
        <f t="shared" si="43"/>
        <v>0</v>
      </c>
      <c r="J366" s="63"/>
      <c r="K366" s="63">
        <f t="shared" si="44"/>
        <v>0</v>
      </c>
      <c r="L366" s="63"/>
      <c r="M366" s="72">
        <f t="shared" si="45"/>
        <v>1.1160000000000008</v>
      </c>
      <c r="N366" s="72"/>
      <c r="O366" s="72"/>
      <c r="P366" s="72">
        <f t="shared" si="50"/>
        <v>0.36155913978494603</v>
      </c>
      <c r="Q366" s="72"/>
      <c r="R366" s="72"/>
      <c r="S366" s="65">
        <f t="shared" si="46"/>
        <v>8</v>
      </c>
      <c r="T366" s="65"/>
      <c r="U366" s="65"/>
      <c r="V366" s="54">
        <f t="shared" si="47"/>
        <v>1.1406384230311649E-2</v>
      </c>
      <c r="W366" s="55"/>
      <c r="X366" s="56"/>
      <c r="Y366" s="60">
        <f t="shared" si="48"/>
        <v>0.4433618951612901</v>
      </c>
      <c r="Z366" s="61"/>
      <c r="AA366" s="61"/>
      <c r="AB366" s="61"/>
      <c r="AC366" s="61"/>
      <c r="AD366" s="61"/>
      <c r="AE366" s="61"/>
      <c r="AF366" s="62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35"/>
    </row>
    <row r="367" spans="2:74">
      <c r="B367" s="3"/>
      <c r="C367" s="63">
        <f t="shared" si="49"/>
        <v>1.1200000000000008</v>
      </c>
      <c r="D367" s="63"/>
      <c r="E367" s="63">
        <f t="shared" si="41"/>
        <v>0</v>
      </c>
      <c r="F367" s="63"/>
      <c r="G367" s="63">
        <f t="shared" si="42"/>
        <v>0</v>
      </c>
      <c r="H367" s="63"/>
      <c r="I367" s="63">
        <f t="shared" si="43"/>
        <v>0</v>
      </c>
      <c r="J367" s="63"/>
      <c r="K367" s="63">
        <f t="shared" si="44"/>
        <v>0</v>
      </c>
      <c r="L367" s="63"/>
      <c r="M367" s="72">
        <f t="shared" si="45"/>
        <v>1.1200000000000008</v>
      </c>
      <c r="N367" s="72"/>
      <c r="O367" s="72"/>
      <c r="P367" s="72">
        <f t="shared" si="50"/>
        <v>0.36026785714285692</v>
      </c>
      <c r="Q367" s="72"/>
      <c r="R367" s="72"/>
      <c r="S367" s="65">
        <f t="shared" si="46"/>
        <v>8</v>
      </c>
      <c r="T367" s="65"/>
      <c r="U367" s="65"/>
      <c r="V367" s="54">
        <f t="shared" si="47"/>
        <v>1.1447267327911329E-2</v>
      </c>
      <c r="W367" s="55"/>
      <c r="X367" s="56"/>
      <c r="Y367" s="60">
        <f t="shared" si="48"/>
        <v>0.44177845982142833</v>
      </c>
      <c r="Z367" s="61"/>
      <c r="AA367" s="61"/>
      <c r="AB367" s="61"/>
      <c r="AC367" s="61"/>
      <c r="AD367" s="61"/>
      <c r="AE367" s="61"/>
      <c r="AF367" s="62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35"/>
    </row>
    <row r="368" spans="2:74">
      <c r="B368" s="3"/>
      <c r="C368" s="63">
        <f t="shared" si="49"/>
        <v>1.1240000000000008</v>
      </c>
      <c r="D368" s="63"/>
      <c r="E368" s="63">
        <f t="shared" si="41"/>
        <v>0</v>
      </c>
      <c r="F368" s="63"/>
      <c r="G368" s="63">
        <f t="shared" si="42"/>
        <v>0</v>
      </c>
      <c r="H368" s="63"/>
      <c r="I368" s="63">
        <f t="shared" si="43"/>
        <v>0</v>
      </c>
      <c r="J368" s="63"/>
      <c r="K368" s="63">
        <f t="shared" si="44"/>
        <v>0</v>
      </c>
      <c r="L368" s="63"/>
      <c r="M368" s="72">
        <f t="shared" si="45"/>
        <v>1.1240000000000008</v>
      </c>
      <c r="N368" s="72"/>
      <c r="O368" s="72"/>
      <c r="P368" s="72">
        <f t="shared" si="50"/>
        <v>0.35898576512455493</v>
      </c>
      <c r="Q368" s="72"/>
      <c r="R368" s="72"/>
      <c r="S368" s="65">
        <f t="shared" si="46"/>
        <v>8</v>
      </c>
      <c r="T368" s="65"/>
      <c r="U368" s="65"/>
      <c r="V368" s="54">
        <f t="shared" si="47"/>
        <v>1.1488150425511013E-2</v>
      </c>
      <c r="W368" s="55"/>
      <c r="X368" s="56"/>
      <c r="Y368" s="60">
        <f t="shared" si="48"/>
        <v>0.44020629448398552</v>
      </c>
      <c r="Z368" s="61"/>
      <c r="AA368" s="61"/>
      <c r="AB368" s="61"/>
      <c r="AC368" s="61"/>
      <c r="AD368" s="61"/>
      <c r="AE368" s="61"/>
      <c r="AF368" s="62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35"/>
    </row>
    <row r="369" spans="2:74">
      <c r="B369" s="3"/>
      <c r="C369" s="63">
        <f t="shared" si="49"/>
        <v>1.1280000000000008</v>
      </c>
      <c r="D369" s="63"/>
      <c r="E369" s="63">
        <f t="shared" si="41"/>
        <v>0</v>
      </c>
      <c r="F369" s="63"/>
      <c r="G369" s="63">
        <f t="shared" si="42"/>
        <v>0</v>
      </c>
      <c r="H369" s="63"/>
      <c r="I369" s="63">
        <f t="shared" si="43"/>
        <v>0</v>
      </c>
      <c r="J369" s="63"/>
      <c r="K369" s="63">
        <f t="shared" si="44"/>
        <v>0</v>
      </c>
      <c r="L369" s="63"/>
      <c r="M369" s="72">
        <f t="shared" si="45"/>
        <v>1.1280000000000008</v>
      </c>
      <c r="N369" s="72"/>
      <c r="O369" s="72"/>
      <c r="P369" s="72">
        <f t="shared" si="50"/>
        <v>0.35771276595744661</v>
      </c>
      <c r="Q369" s="72"/>
      <c r="R369" s="72"/>
      <c r="S369" s="65">
        <f t="shared" si="46"/>
        <v>8</v>
      </c>
      <c r="T369" s="65"/>
      <c r="U369" s="65"/>
      <c r="V369" s="54">
        <f t="shared" si="47"/>
        <v>1.15290335231107E-2</v>
      </c>
      <c r="W369" s="55"/>
      <c r="X369" s="56"/>
      <c r="Y369" s="60">
        <f t="shared" si="48"/>
        <v>0.43864527925531893</v>
      </c>
      <c r="Z369" s="61"/>
      <c r="AA369" s="61"/>
      <c r="AB369" s="61"/>
      <c r="AC369" s="61"/>
      <c r="AD369" s="61"/>
      <c r="AE369" s="61"/>
      <c r="AF369" s="62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35"/>
    </row>
    <row r="370" spans="2:74">
      <c r="B370" s="3"/>
      <c r="C370" s="63">
        <f t="shared" si="49"/>
        <v>1.1320000000000008</v>
      </c>
      <c r="D370" s="63"/>
      <c r="E370" s="63">
        <f t="shared" si="41"/>
        <v>0</v>
      </c>
      <c r="F370" s="63"/>
      <c r="G370" s="63">
        <f t="shared" si="42"/>
        <v>0</v>
      </c>
      <c r="H370" s="63"/>
      <c r="I370" s="63">
        <f t="shared" si="43"/>
        <v>0</v>
      </c>
      <c r="J370" s="63"/>
      <c r="K370" s="63">
        <f t="shared" si="44"/>
        <v>0</v>
      </c>
      <c r="L370" s="63"/>
      <c r="M370" s="72">
        <f t="shared" si="45"/>
        <v>1.1320000000000008</v>
      </c>
      <c r="N370" s="72"/>
      <c r="O370" s="72"/>
      <c r="P370" s="72">
        <f t="shared" si="50"/>
        <v>0.35644876325088315</v>
      </c>
      <c r="Q370" s="72"/>
      <c r="R370" s="72"/>
      <c r="S370" s="65">
        <f t="shared" si="46"/>
        <v>8</v>
      </c>
      <c r="T370" s="65"/>
      <c r="U370" s="65"/>
      <c r="V370" s="54">
        <f t="shared" si="47"/>
        <v>1.1569916620710378E-2</v>
      </c>
      <c r="W370" s="55"/>
      <c r="X370" s="56"/>
      <c r="Y370" s="60">
        <f t="shared" si="48"/>
        <v>0.43709529593639551</v>
      </c>
      <c r="Z370" s="61"/>
      <c r="AA370" s="61"/>
      <c r="AB370" s="61"/>
      <c r="AC370" s="61"/>
      <c r="AD370" s="61"/>
      <c r="AE370" s="61"/>
      <c r="AF370" s="62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5"/>
    </row>
    <row r="371" spans="2:74">
      <c r="B371" s="3"/>
      <c r="C371" s="63">
        <f t="shared" si="49"/>
        <v>1.1360000000000008</v>
      </c>
      <c r="D371" s="63"/>
      <c r="E371" s="63">
        <f t="shared" si="41"/>
        <v>0</v>
      </c>
      <c r="F371" s="63"/>
      <c r="G371" s="63">
        <f t="shared" si="42"/>
        <v>0</v>
      </c>
      <c r="H371" s="63"/>
      <c r="I371" s="63">
        <f t="shared" si="43"/>
        <v>0</v>
      </c>
      <c r="J371" s="63"/>
      <c r="K371" s="63">
        <f t="shared" si="44"/>
        <v>0</v>
      </c>
      <c r="L371" s="63"/>
      <c r="M371" s="72">
        <f t="shared" si="45"/>
        <v>1.1360000000000008</v>
      </c>
      <c r="N371" s="72"/>
      <c r="O371" s="72"/>
      <c r="P371" s="72">
        <f t="shared" si="50"/>
        <v>0.35519366197183078</v>
      </c>
      <c r="Q371" s="72"/>
      <c r="R371" s="72"/>
      <c r="S371" s="65">
        <f t="shared" si="46"/>
        <v>8</v>
      </c>
      <c r="T371" s="65"/>
      <c r="U371" s="65"/>
      <c r="V371" s="54">
        <f t="shared" si="47"/>
        <v>1.1610799718310066E-2</v>
      </c>
      <c r="W371" s="55"/>
      <c r="X371" s="56"/>
      <c r="Y371" s="60">
        <f t="shared" si="48"/>
        <v>0.43555622799295751</v>
      </c>
      <c r="Z371" s="61"/>
      <c r="AA371" s="61"/>
      <c r="AB371" s="61"/>
      <c r="AC371" s="61"/>
      <c r="AD371" s="61"/>
      <c r="AE371" s="61"/>
      <c r="AF371" s="62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5"/>
    </row>
    <row r="372" spans="2:74" ht="11.25" customHeight="1">
      <c r="B372" s="3"/>
      <c r="C372" s="63">
        <f t="shared" si="49"/>
        <v>1.1400000000000008</v>
      </c>
      <c r="D372" s="63"/>
      <c r="E372" s="63">
        <f t="shared" si="41"/>
        <v>0</v>
      </c>
      <c r="F372" s="63"/>
      <c r="G372" s="63">
        <f t="shared" si="42"/>
        <v>0</v>
      </c>
      <c r="H372" s="63"/>
      <c r="I372" s="63">
        <f t="shared" si="43"/>
        <v>0</v>
      </c>
      <c r="J372" s="63"/>
      <c r="K372" s="63">
        <f t="shared" si="44"/>
        <v>0</v>
      </c>
      <c r="L372" s="63"/>
      <c r="M372" s="72">
        <f t="shared" si="45"/>
        <v>1.1400000000000008</v>
      </c>
      <c r="N372" s="72"/>
      <c r="O372" s="72"/>
      <c r="P372" s="72">
        <f t="shared" si="50"/>
        <v>0.3539473684210524</v>
      </c>
      <c r="Q372" s="72"/>
      <c r="R372" s="72"/>
      <c r="S372" s="65">
        <f t="shared" si="46"/>
        <v>8</v>
      </c>
      <c r="T372" s="65"/>
      <c r="U372" s="65"/>
      <c r="V372" s="54">
        <f t="shared" si="47"/>
        <v>1.1651682815909749E-2</v>
      </c>
      <c r="W372" s="55"/>
      <c r="X372" s="56"/>
      <c r="Y372" s="60">
        <f t="shared" si="48"/>
        <v>0.43402796052631554</v>
      </c>
      <c r="Z372" s="61"/>
      <c r="AA372" s="61"/>
      <c r="AB372" s="61"/>
      <c r="AC372" s="61"/>
      <c r="AD372" s="61"/>
      <c r="AE372" s="61"/>
      <c r="AF372" s="62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5"/>
    </row>
    <row r="373" spans="2:74">
      <c r="B373" s="3"/>
      <c r="C373" s="63">
        <f t="shared" si="49"/>
        <v>1.1440000000000008</v>
      </c>
      <c r="D373" s="63"/>
      <c r="E373" s="63">
        <f t="shared" si="41"/>
        <v>0</v>
      </c>
      <c r="F373" s="63"/>
      <c r="G373" s="63">
        <f t="shared" si="42"/>
        <v>0</v>
      </c>
      <c r="H373" s="63"/>
      <c r="I373" s="63">
        <f t="shared" si="43"/>
        <v>0</v>
      </c>
      <c r="J373" s="63"/>
      <c r="K373" s="63">
        <f t="shared" si="44"/>
        <v>0</v>
      </c>
      <c r="L373" s="63"/>
      <c r="M373" s="72">
        <f t="shared" si="45"/>
        <v>1.1440000000000008</v>
      </c>
      <c r="N373" s="72"/>
      <c r="O373" s="72"/>
      <c r="P373" s="72">
        <f t="shared" si="50"/>
        <v>0.35270979020978999</v>
      </c>
      <c r="Q373" s="72"/>
      <c r="R373" s="72"/>
      <c r="S373" s="65">
        <f t="shared" si="46"/>
        <v>8</v>
      </c>
      <c r="T373" s="65"/>
      <c r="U373" s="65"/>
      <c r="V373" s="54">
        <f t="shared" si="47"/>
        <v>1.169256591350943E-2</v>
      </c>
      <c r="W373" s="55"/>
      <c r="X373" s="56"/>
      <c r="Y373" s="60">
        <f t="shared" si="48"/>
        <v>0.43251038024475497</v>
      </c>
      <c r="Z373" s="61"/>
      <c r="AA373" s="61"/>
      <c r="AB373" s="61"/>
      <c r="AC373" s="61"/>
      <c r="AD373" s="61"/>
      <c r="AE373" s="61"/>
      <c r="AF373" s="62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5"/>
    </row>
    <row r="374" spans="2:74">
      <c r="B374" s="3"/>
      <c r="C374" s="63">
        <f t="shared" si="49"/>
        <v>1.1480000000000008</v>
      </c>
      <c r="D374" s="63"/>
      <c r="E374" s="63">
        <f t="shared" si="41"/>
        <v>0</v>
      </c>
      <c r="F374" s="63"/>
      <c r="G374" s="63">
        <f t="shared" si="42"/>
        <v>0</v>
      </c>
      <c r="H374" s="63"/>
      <c r="I374" s="63">
        <f t="shared" si="43"/>
        <v>0</v>
      </c>
      <c r="J374" s="63"/>
      <c r="K374" s="63">
        <f t="shared" si="44"/>
        <v>0</v>
      </c>
      <c r="L374" s="63"/>
      <c r="M374" s="72">
        <f t="shared" si="45"/>
        <v>1.1480000000000008</v>
      </c>
      <c r="N374" s="72"/>
      <c r="O374" s="72"/>
      <c r="P374" s="72">
        <f t="shared" si="50"/>
        <v>0.3514808362369336</v>
      </c>
      <c r="Q374" s="72"/>
      <c r="R374" s="72"/>
      <c r="S374" s="65">
        <f t="shared" si="46"/>
        <v>8</v>
      </c>
      <c r="T374" s="65"/>
      <c r="U374" s="65"/>
      <c r="V374" s="54">
        <f t="shared" si="47"/>
        <v>1.1733449011109115E-2</v>
      </c>
      <c r="W374" s="55"/>
      <c r="X374" s="56"/>
      <c r="Y374" s="60">
        <f t="shared" si="48"/>
        <v>0.43100337543553985</v>
      </c>
      <c r="Z374" s="61"/>
      <c r="AA374" s="61"/>
      <c r="AB374" s="61"/>
      <c r="AC374" s="61"/>
      <c r="AD374" s="61"/>
      <c r="AE374" s="61"/>
      <c r="AF374" s="62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5"/>
    </row>
    <row r="375" spans="2:74">
      <c r="B375" s="3"/>
      <c r="C375" s="63">
        <f t="shared" si="49"/>
        <v>1.1520000000000008</v>
      </c>
      <c r="D375" s="63"/>
      <c r="E375" s="63">
        <f t="shared" si="41"/>
        <v>0</v>
      </c>
      <c r="F375" s="63"/>
      <c r="G375" s="63">
        <f t="shared" si="42"/>
        <v>0</v>
      </c>
      <c r="H375" s="63"/>
      <c r="I375" s="63">
        <f t="shared" si="43"/>
        <v>0</v>
      </c>
      <c r="J375" s="63"/>
      <c r="K375" s="63">
        <f t="shared" si="44"/>
        <v>0</v>
      </c>
      <c r="L375" s="63"/>
      <c r="M375" s="72">
        <f t="shared" si="45"/>
        <v>1.1520000000000008</v>
      </c>
      <c r="N375" s="72"/>
      <c r="O375" s="72"/>
      <c r="P375" s="72">
        <f t="shared" si="50"/>
        <v>0.35026041666666646</v>
      </c>
      <c r="Q375" s="72"/>
      <c r="R375" s="72"/>
      <c r="S375" s="65">
        <f t="shared" si="46"/>
        <v>8</v>
      </c>
      <c r="T375" s="65"/>
      <c r="U375" s="65"/>
      <c r="V375" s="54">
        <f t="shared" si="47"/>
        <v>1.1774332108708799E-2</v>
      </c>
      <c r="W375" s="55"/>
      <c r="X375" s="56"/>
      <c r="Y375" s="60">
        <f t="shared" si="48"/>
        <v>0.42950683593749978</v>
      </c>
      <c r="Z375" s="61"/>
      <c r="AA375" s="61"/>
      <c r="AB375" s="61"/>
      <c r="AC375" s="61"/>
      <c r="AD375" s="61"/>
      <c r="AE375" s="61"/>
      <c r="AF375" s="62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5"/>
    </row>
    <row r="376" spans="2:74">
      <c r="B376" s="3"/>
      <c r="C376" s="63">
        <f t="shared" si="49"/>
        <v>1.1560000000000008</v>
      </c>
      <c r="D376" s="63"/>
      <c r="E376" s="63">
        <f t="shared" si="41"/>
        <v>0</v>
      </c>
      <c r="F376" s="63"/>
      <c r="G376" s="63">
        <f t="shared" si="42"/>
        <v>0</v>
      </c>
      <c r="H376" s="63"/>
      <c r="I376" s="63">
        <f t="shared" si="43"/>
        <v>0</v>
      </c>
      <c r="J376" s="63"/>
      <c r="K376" s="63">
        <f t="shared" si="44"/>
        <v>0</v>
      </c>
      <c r="L376" s="63"/>
      <c r="M376" s="72">
        <f t="shared" si="45"/>
        <v>1.1560000000000008</v>
      </c>
      <c r="N376" s="72"/>
      <c r="O376" s="72"/>
      <c r="P376" s="72">
        <f t="shared" si="50"/>
        <v>0.34904844290657416</v>
      </c>
      <c r="Q376" s="72"/>
      <c r="R376" s="72"/>
      <c r="S376" s="65">
        <f t="shared" si="46"/>
        <v>8</v>
      </c>
      <c r="T376" s="65"/>
      <c r="U376" s="65"/>
      <c r="V376" s="54">
        <f t="shared" si="47"/>
        <v>1.1815215206308481E-2</v>
      </c>
      <c r="W376" s="55"/>
      <c r="X376" s="56"/>
      <c r="Y376" s="60">
        <f t="shared" si="48"/>
        <v>0.42802065311418658</v>
      </c>
      <c r="Z376" s="61"/>
      <c r="AA376" s="61"/>
      <c r="AB376" s="61"/>
      <c r="AC376" s="61"/>
      <c r="AD376" s="61"/>
      <c r="AE376" s="61"/>
      <c r="AF376" s="62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5"/>
    </row>
    <row r="377" spans="2:74" ht="11.25" customHeight="1">
      <c r="B377" s="3"/>
      <c r="C377" s="63">
        <f t="shared" si="49"/>
        <v>1.1600000000000008</v>
      </c>
      <c r="D377" s="63"/>
      <c r="E377" s="63">
        <f t="shared" si="41"/>
        <v>0</v>
      </c>
      <c r="F377" s="63"/>
      <c r="G377" s="63">
        <f t="shared" si="42"/>
        <v>0</v>
      </c>
      <c r="H377" s="63"/>
      <c r="I377" s="63">
        <f t="shared" si="43"/>
        <v>0</v>
      </c>
      <c r="J377" s="63"/>
      <c r="K377" s="63">
        <f t="shared" si="44"/>
        <v>0</v>
      </c>
      <c r="L377" s="63"/>
      <c r="M377" s="72">
        <f t="shared" si="45"/>
        <v>1.1600000000000008</v>
      </c>
      <c r="N377" s="72"/>
      <c r="O377" s="72"/>
      <c r="P377" s="72">
        <f t="shared" si="50"/>
        <v>0.34784482758620666</v>
      </c>
      <c r="Q377" s="72"/>
      <c r="R377" s="72"/>
      <c r="S377" s="65">
        <f t="shared" si="46"/>
        <v>8</v>
      </c>
      <c r="T377" s="65"/>
      <c r="U377" s="65"/>
      <c r="V377" s="54">
        <f t="shared" si="47"/>
        <v>1.1856098303908165E-2</v>
      </c>
      <c r="W377" s="55"/>
      <c r="X377" s="56"/>
      <c r="Y377" s="60">
        <f t="shared" si="48"/>
        <v>0.42654471982758596</v>
      </c>
      <c r="Z377" s="61"/>
      <c r="AA377" s="61"/>
      <c r="AB377" s="61"/>
      <c r="AC377" s="61"/>
      <c r="AD377" s="61"/>
      <c r="AE377" s="61"/>
      <c r="AF377" s="62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35"/>
    </row>
    <row r="378" spans="2:74">
      <c r="B378" s="3"/>
      <c r="C378" s="63">
        <f t="shared" si="49"/>
        <v>1.1640000000000008</v>
      </c>
      <c r="D378" s="63"/>
      <c r="E378" s="63">
        <f t="shared" si="41"/>
        <v>0</v>
      </c>
      <c r="F378" s="63"/>
      <c r="G378" s="63">
        <f t="shared" si="42"/>
        <v>0</v>
      </c>
      <c r="H378" s="63"/>
      <c r="I378" s="63">
        <f t="shared" si="43"/>
        <v>0</v>
      </c>
      <c r="J378" s="63"/>
      <c r="K378" s="63">
        <f t="shared" si="44"/>
        <v>0</v>
      </c>
      <c r="L378" s="63"/>
      <c r="M378" s="72">
        <f t="shared" si="45"/>
        <v>1.1640000000000008</v>
      </c>
      <c r="N378" s="72"/>
      <c r="O378" s="72"/>
      <c r="P378" s="72">
        <f t="shared" si="50"/>
        <v>0.34664948453608224</v>
      </c>
      <c r="Q378" s="72"/>
      <c r="R378" s="72"/>
      <c r="S378" s="65">
        <f t="shared" si="46"/>
        <v>8</v>
      </c>
      <c r="T378" s="65"/>
      <c r="U378" s="65"/>
      <c r="V378" s="54">
        <f t="shared" si="47"/>
        <v>1.1896981401507849E-2</v>
      </c>
      <c r="W378" s="55"/>
      <c r="X378" s="56"/>
      <c r="Y378" s="60">
        <f t="shared" si="48"/>
        <v>0.42507893041237088</v>
      </c>
      <c r="Z378" s="61"/>
      <c r="AA378" s="61"/>
      <c r="AB378" s="61"/>
      <c r="AC378" s="61"/>
      <c r="AD378" s="61"/>
      <c r="AE378" s="61"/>
      <c r="AF378" s="62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35"/>
    </row>
    <row r="379" spans="2:74">
      <c r="B379" s="3"/>
      <c r="C379" s="63">
        <f t="shared" si="49"/>
        <v>1.1680000000000008</v>
      </c>
      <c r="D379" s="63"/>
      <c r="E379" s="63">
        <f t="shared" si="41"/>
        <v>0</v>
      </c>
      <c r="F379" s="63"/>
      <c r="G379" s="63">
        <f t="shared" si="42"/>
        <v>0</v>
      </c>
      <c r="H379" s="63"/>
      <c r="I379" s="63">
        <f t="shared" si="43"/>
        <v>0</v>
      </c>
      <c r="J379" s="63"/>
      <c r="K379" s="63">
        <f t="shared" si="44"/>
        <v>0</v>
      </c>
      <c r="L379" s="63"/>
      <c r="M379" s="72">
        <f t="shared" si="45"/>
        <v>1.1680000000000008</v>
      </c>
      <c r="N379" s="72"/>
      <c r="O379" s="72"/>
      <c r="P379" s="72">
        <f t="shared" si="50"/>
        <v>0.34546232876712307</v>
      </c>
      <c r="Q379" s="72"/>
      <c r="R379" s="72"/>
      <c r="S379" s="65">
        <f t="shared" si="46"/>
        <v>8</v>
      </c>
      <c r="T379" s="65"/>
      <c r="U379" s="65"/>
      <c r="V379" s="54">
        <f t="shared" si="47"/>
        <v>1.1937864499107531E-2</v>
      </c>
      <c r="W379" s="55"/>
      <c r="X379" s="56"/>
      <c r="Y379" s="60">
        <f t="shared" si="48"/>
        <v>0.42362318065068472</v>
      </c>
      <c r="Z379" s="61"/>
      <c r="AA379" s="61"/>
      <c r="AB379" s="61"/>
      <c r="AC379" s="61"/>
      <c r="AD379" s="61"/>
      <c r="AE379" s="61"/>
      <c r="AF379" s="62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5"/>
    </row>
    <row r="380" spans="2:74">
      <c r="B380" s="3"/>
      <c r="C380" s="63">
        <f t="shared" si="49"/>
        <v>1.1720000000000008</v>
      </c>
      <c r="D380" s="63"/>
      <c r="E380" s="63">
        <f t="shared" si="41"/>
        <v>0</v>
      </c>
      <c r="F380" s="63"/>
      <c r="G380" s="63">
        <f t="shared" si="42"/>
        <v>0</v>
      </c>
      <c r="H380" s="63"/>
      <c r="I380" s="63">
        <f t="shared" si="43"/>
        <v>0</v>
      </c>
      <c r="J380" s="63"/>
      <c r="K380" s="63">
        <f t="shared" si="44"/>
        <v>0</v>
      </c>
      <c r="L380" s="63"/>
      <c r="M380" s="72">
        <f t="shared" si="45"/>
        <v>1.1720000000000008</v>
      </c>
      <c r="N380" s="72"/>
      <c r="O380" s="72"/>
      <c r="P380" s="72">
        <f t="shared" si="50"/>
        <v>0.34428327645051171</v>
      </c>
      <c r="Q380" s="72"/>
      <c r="R380" s="72"/>
      <c r="S380" s="65">
        <f t="shared" si="46"/>
        <v>8</v>
      </c>
      <c r="T380" s="65"/>
      <c r="U380" s="65"/>
      <c r="V380" s="54">
        <f t="shared" si="47"/>
        <v>1.1978747596707213E-2</v>
      </c>
      <c r="W380" s="55"/>
      <c r="X380" s="56"/>
      <c r="Y380" s="60">
        <f t="shared" si="48"/>
        <v>0.42217736774744002</v>
      </c>
      <c r="Z380" s="61"/>
      <c r="AA380" s="61"/>
      <c r="AB380" s="61"/>
      <c r="AC380" s="61"/>
      <c r="AD380" s="61"/>
      <c r="AE380" s="61"/>
      <c r="AF380" s="62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5"/>
    </row>
    <row r="381" spans="2:74">
      <c r="B381" s="3"/>
      <c r="C381" s="63">
        <f t="shared" si="49"/>
        <v>1.1760000000000008</v>
      </c>
      <c r="D381" s="63"/>
      <c r="E381" s="63">
        <f t="shared" si="41"/>
        <v>0</v>
      </c>
      <c r="F381" s="63"/>
      <c r="G381" s="63">
        <f t="shared" si="42"/>
        <v>0</v>
      </c>
      <c r="H381" s="63"/>
      <c r="I381" s="63">
        <f t="shared" si="43"/>
        <v>0</v>
      </c>
      <c r="J381" s="63"/>
      <c r="K381" s="63">
        <f t="shared" si="44"/>
        <v>0</v>
      </c>
      <c r="L381" s="63"/>
      <c r="M381" s="72">
        <f t="shared" si="45"/>
        <v>1.1760000000000008</v>
      </c>
      <c r="N381" s="72"/>
      <c r="O381" s="72"/>
      <c r="P381" s="72">
        <f t="shared" si="50"/>
        <v>0.34311224489795894</v>
      </c>
      <c r="Q381" s="72"/>
      <c r="R381" s="72"/>
      <c r="S381" s="65">
        <f t="shared" si="46"/>
        <v>8</v>
      </c>
      <c r="T381" s="65"/>
      <c r="U381" s="65"/>
      <c r="V381" s="54">
        <f t="shared" si="47"/>
        <v>1.20196306943069E-2</v>
      </c>
      <c r="W381" s="55"/>
      <c r="X381" s="56"/>
      <c r="Y381" s="60">
        <f t="shared" si="48"/>
        <v>0.42074139030612218</v>
      </c>
      <c r="Z381" s="61"/>
      <c r="AA381" s="61"/>
      <c r="AB381" s="61"/>
      <c r="AC381" s="61"/>
      <c r="AD381" s="61"/>
      <c r="AE381" s="61"/>
      <c r="AF381" s="62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35"/>
    </row>
    <row r="382" spans="2:74">
      <c r="B382" s="3"/>
      <c r="C382" s="63">
        <f t="shared" si="49"/>
        <v>1.1800000000000008</v>
      </c>
      <c r="D382" s="63"/>
      <c r="E382" s="63">
        <f t="shared" si="41"/>
        <v>0</v>
      </c>
      <c r="F382" s="63"/>
      <c r="G382" s="63">
        <f t="shared" si="42"/>
        <v>0</v>
      </c>
      <c r="H382" s="63"/>
      <c r="I382" s="63">
        <f t="shared" si="43"/>
        <v>0</v>
      </c>
      <c r="J382" s="63"/>
      <c r="K382" s="63">
        <f t="shared" si="44"/>
        <v>0</v>
      </c>
      <c r="L382" s="63"/>
      <c r="M382" s="72">
        <f t="shared" si="45"/>
        <v>1.1800000000000008</v>
      </c>
      <c r="N382" s="72"/>
      <c r="O382" s="72"/>
      <c r="P382" s="72">
        <f t="shared" si="50"/>
        <v>0.34194915254237268</v>
      </c>
      <c r="Q382" s="72"/>
      <c r="R382" s="72"/>
      <c r="S382" s="65">
        <f t="shared" si="46"/>
        <v>8</v>
      </c>
      <c r="T382" s="65"/>
      <c r="U382" s="65"/>
      <c r="V382" s="54">
        <f t="shared" si="47"/>
        <v>1.2060513791906582E-2</v>
      </c>
      <c r="W382" s="55"/>
      <c r="X382" s="56"/>
      <c r="Y382" s="60">
        <f t="shared" si="48"/>
        <v>0.41931514830508454</v>
      </c>
      <c r="Z382" s="61"/>
      <c r="AA382" s="61"/>
      <c r="AB382" s="61"/>
      <c r="AC382" s="61"/>
      <c r="AD382" s="61"/>
      <c r="AE382" s="61"/>
      <c r="AF382" s="62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35"/>
    </row>
    <row r="383" spans="2:74" ht="11.25" customHeight="1">
      <c r="B383" s="3"/>
      <c r="C383" s="63">
        <f t="shared" si="49"/>
        <v>1.1840000000000008</v>
      </c>
      <c r="D383" s="63"/>
      <c r="E383" s="63">
        <f t="shared" si="41"/>
        <v>0</v>
      </c>
      <c r="F383" s="63"/>
      <c r="G383" s="63">
        <f t="shared" si="42"/>
        <v>0</v>
      </c>
      <c r="H383" s="63"/>
      <c r="I383" s="63">
        <f t="shared" si="43"/>
        <v>0</v>
      </c>
      <c r="J383" s="63"/>
      <c r="K383" s="63">
        <f t="shared" si="44"/>
        <v>0</v>
      </c>
      <c r="L383" s="63"/>
      <c r="M383" s="72">
        <f t="shared" si="45"/>
        <v>1.1840000000000008</v>
      </c>
      <c r="N383" s="72"/>
      <c r="O383" s="72"/>
      <c r="P383" s="72">
        <f t="shared" si="50"/>
        <v>0.34079391891891869</v>
      </c>
      <c r="Q383" s="72"/>
      <c r="R383" s="72"/>
      <c r="S383" s="65">
        <f t="shared" si="46"/>
        <v>8</v>
      </c>
      <c r="T383" s="65"/>
      <c r="U383" s="65"/>
      <c r="V383" s="54">
        <f t="shared" si="47"/>
        <v>1.2101396889506264E-2</v>
      </c>
      <c r="W383" s="55"/>
      <c r="X383" s="56"/>
      <c r="Y383" s="60">
        <f t="shared" si="48"/>
        <v>0.41789854307432406</v>
      </c>
      <c r="Z383" s="61"/>
      <c r="AA383" s="61"/>
      <c r="AB383" s="61"/>
      <c r="AC383" s="61"/>
      <c r="AD383" s="61"/>
      <c r="AE383" s="61"/>
      <c r="AF383" s="62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35"/>
    </row>
    <row r="384" spans="2:74">
      <c r="B384" s="3"/>
      <c r="C384" s="63">
        <f t="shared" si="49"/>
        <v>1.1880000000000008</v>
      </c>
      <c r="D384" s="63"/>
      <c r="E384" s="63">
        <f t="shared" si="41"/>
        <v>0</v>
      </c>
      <c r="F384" s="63"/>
      <c r="G384" s="63">
        <f t="shared" si="42"/>
        <v>0</v>
      </c>
      <c r="H384" s="63"/>
      <c r="I384" s="63">
        <f t="shared" si="43"/>
        <v>0</v>
      </c>
      <c r="J384" s="63"/>
      <c r="K384" s="63">
        <f t="shared" si="44"/>
        <v>0</v>
      </c>
      <c r="L384" s="63"/>
      <c r="M384" s="72">
        <f t="shared" si="45"/>
        <v>1.1880000000000008</v>
      </c>
      <c r="N384" s="72"/>
      <c r="O384" s="72"/>
      <c r="P384" s="72">
        <f t="shared" si="50"/>
        <v>0.33964646464646442</v>
      </c>
      <c r="Q384" s="72"/>
      <c r="R384" s="72"/>
      <c r="S384" s="65">
        <f t="shared" si="46"/>
        <v>8</v>
      </c>
      <c r="T384" s="65"/>
      <c r="U384" s="65"/>
      <c r="V384" s="54">
        <f t="shared" si="47"/>
        <v>1.214227998710595E-2</v>
      </c>
      <c r="W384" s="55"/>
      <c r="X384" s="56"/>
      <c r="Y384" s="60">
        <f t="shared" si="48"/>
        <v>0.41649147727272701</v>
      </c>
      <c r="Z384" s="61"/>
      <c r="AA384" s="61"/>
      <c r="AB384" s="61"/>
      <c r="AC384" s="61"/>
      <c r="AD384" s="61"/>
      <c r="AE384" s="61"/>
      <c r="AF384" s="62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35"/>
    </row>
    <row r="385" spans="2:74">
      <c r="B385" s="3"/>
      <c r="C385" s="63">
        <f t="shared" si="49"/>
        <v>1.1920000000000008</v>
      </c>
      <c r="D385" s="63"/>
      <c r="E385" s="63">
        <f t="shared" si="41"/>
        <v>0</v>
      </c>
      <c r="F385" s="63"/>
      <c r="G385" s="63">
        <f t="shared" si="42"/>
        <v>0</v>
      </c>
      <c r="H385" s="63"/>
      <c r="I385" s="63">
        <f t="shared" si="43"/>
        <v>0</v>
      </c>
      <c r="J385" s="63"/>
      <c r="K385" s="63">
        <f t="shared" si="44"/>
        <v>0</v>
      </c>
      <c r="L385" s="63"/>
      <c r="M385" s="72">
        <f t="shared" si="45"/>
        <v>1.1920000000000008</v>
      </c>
      <c r="N385" s="72"/>
      <c r="O385" s="72"/>
      <c r="P385" s="72">
        <f t="shared" si="50"/>
        <v>0.33850671140939576</v>
      </c>
      <c r="Q385" s="72"/>
      <c r="R385" s="72"/>
      <c r="S385" s="65">
        <f t="shared" si="46"/>
        <v>8</v>
      </c>
      <c r="T385" s="65"/>
      <c r="U385" s="65"/>
      <c r="V385" s="54">
        <f t="shared" si="47"/>
        <v>1.218316308470563E-2</v>
      </c>
      <c r="W385" s="55"/>
      <c r="X385" s="56"/>
      <c r="Y385" s="60">
        <f t="shared" si="48"/>
        <v>0.41509385486577155</v>
      </c>
      <c r="Z385" s="61"/>
      <c r="AA385" s="61"/>
      <c r="AB385" s="61"/>
      <c r="AC385" s="61"/>
      <c r="AD385" s="61"/>
      <c r="AE385" s="61"/>
      <c r="AF385" s="62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5"/>
    </row>
    <row r="386" spans="2:74">
      <c r="B386" s="3"/>
      <c r="C386" s="63">
        <f t="shared" si="49"/>
        <v>1.1960000000000008</v>
      </c>
      <c r="D386" s="63"/>
      <c r="E386" s="63">
        <f t="shared" si="41"/>
        <v>0</v>
      </c>
      <c r="F386" s="63"/>
      <c r="G386" s="63">
        <f t="shared" si="42"/>
        <v>0</v>
      </c>
      <c r="H386" s="63"/>
      <c r="I386" s="63">
        <f t="shared" si="43"/>
        <v>0</v>
      </c>
      <c r="J386" s="63"/>
      <c r="K386" s="63">
        <f t="shared" si="44"/>
        <v>0</v>
      </c>
      <c r="L386" s="63"/>
      <c r="M386" s="72">
        <f t="shared" si="45"/>
        <v>1.1960000000000008</v>
      </c>
      <c r="N386" s="72"/>
      <c r="O386" s="72"/>
      <c r="P386" s="72">
        <f t="shared" si="50"/>
        <v>0.33737458193979913</v>
      </c>
      <c r="Q386" s="72"/>
      <c r="R386" s="72"/>
      <c r="S386" s="65">
        <f t="shared" si="46"/>
        <v>8</v>
      </c>
      <c r="T386" s="65"/>
      <c r="U386" s="65"/>
      <c r="V386" s="54">
        <f t="shared" si="47"/>
        <v>1.2224046182305316E-2</v>
      </c>
      <c r="W386" s="55"/>
      <c r="X386" s="56"/>
      <c r="Y386" s="60">
        <f t="shared" si="48"/>
        <v>0.41370558110367872</v>
      </c>
      <c r="Z386" s="61"/>
      <c r="AA386" s="61"/>
      <c r="AB386" s="61"/>
      <c r="AC386" s="61"/>
      <c r="AD386" s="61"/>
      <c r="AE386" s="61"/>
      <c r="AF386" s="62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5"/>
    </row>
    <row r="387" spans="2:74">
      <c r="B387" s="3"/>
      <c r="C387" s="63">
        <f t="shared" si="49"/>
        <v>1.2000000000000008</v>
      </c>
      <c r="D387" s="63"/>
      <c r="E387" s="63">
        <f t="shared" si="41"/>
        <v>0</v>
      </c>
      <c r="F387" s="63"/>
      <c r="G387" s="63">
        <f t="shared" si="42"/>
        <v>0</v>
      </c>
      <c r="H387" s="63"/>
      <c r="I387" s="63">
        <f t="shared" si="43"/>
        <v>0</v>
      </c>
      <c r="J387" s="63"/>
      <c r="K387" s="63">
        <f t="shared" si="44"/>
        <v>0</v>
      </c>
      <c r="L387" s="63"/>
      <c r="M387" s="72">
        <f t="shared" si="45"/>
        <v>1.2000000000000008</v>
      </c>
      <c r="N387" s="72"/>
      <c r="O387" s="72"/>
      <c r="P387" s="72">
        <f t="shared" si="50"/>
        <v>0.33624999999999977</v>
      </c>
      <c r="Q387" s="72"/>
      <c r="R387" s="72"/>
      <c r="S387" s="65">
        <f t="shared" si="46"/>
        <v>8</v>
      </c>
      <c r="T387" s="65"/>
      <c r="U387" s="65"/>
      <c r="V387" s="54">
        <f t="shared" si="47"/>
        <v>1.2264929279904994E-2</v>
      </c>
      <c r="W387" s="55"/>
      <c r="X387" s="56"/>
      <c r="Y387" s="60">
        <f t="shared" si="48"/>
        <v>0.41232656249999972</v>
      </c>
      <c r="Z387" s="61"/>
      <c r="AA387" s="61"/>
      <c r="AB387" s="61"/>
      <c r="AC387" s="61"/>
      <c r="AD387" s="61"/>
      <c r="AE387" s="61"/>
      <c r="AF387" s="62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35"/>
    </row>
    <row r="388" spans="2:74">
      <c r="B388" s="3"/>
      <c r="C388" s="63">
        <f t="shared" si="49"/>
        <v>1.2040000000000008</v>
      </c>
      <c r="D388" s="63"/>
      <c r="E388" s="63">
        <f t="shared" si="41"/>
        <v>0</v>
      </c>
      <c r="F388" s="63"/>
      <c r="G388" s="63">
        <f t="shared" si="42"/>
        <v>0</v>
      </c>
      <c r="H388" s="63"/>
      <c r="I388" s="63">
        <f t="shared" si="43"/>
        <v>0</v>
      </c>
      <c r="J388" s="63"/>
      <c r="K388" s="63">
        <f t="shared" si="44"/>
        <v>0</v>
      </c>
      <c r="L388" s="63"/>
      <c r="M388" s="72">
        <f t="shared" si="45"/>
        <v>1.2040000000000008</v>
      </c>
      <c r="N388" s="72"/>
      <c r="O388" s="72"/>
      <c r="P388" s="72">
        <f t="shared" si="50"/>
        <v>0.3351328903654483</v>
      </c>
      <c r="Q388" s="72"/>
      <c r="R388" s="72"/>
      <c r="S388" s="65">
        <f t="shared" si="46"/>
        <v>8</v>
      </c>
      <c r="T388" s="65"/>
      <c r="U388" s="65"/>
      <c r="V388" s="54">
        <f t="shared" si="47"/>
        <v>1.2305812377504681E-2</v>
      </c>
      <c r="W388" s="55"/>
      <c r="X388" s="56"/>
      <c r="Y388" s="60">
        <f t="shared" si="48"/>
        <v>0.41095670681063101</v>
      </c>
      <c r="Z388" s="61"/>
      <c r="AA388" s="61"/>
      <c r="AB388" s="61"/>
      <c r="AC388" s="61"/>
      <c r="AD388" s="61"/>
      <c r="AE388" s="61"/>
      <c r="AF388" s="62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35"/>
    </row>
    <row r="389" spans="2:74" ht="11.25" customHeight="1">
      <c r="B389" s="3"/>
      <c r="C389" s="63">
        <f t="shared" si="49"/>
        <v>1.2080000000000009</v>
      </c>
      <c r="D389" s="63"/>
      <c r="E389" s="63">
        <f t="shared" si="41"/>
        <v>0</v>
      </c>
      <c r="F389" s="63"/>
      <c r="G389" s="63">
        <f t="shared" si="42"/>
        <v>0</v>
      </c>
      <c r="H389" s="63"/>
      <c r="I389" s="63">
        <f t="shared" si="43"/>
        <v>0</v>
      </c>
      <c r="J389" s="63"/>
      <c r="K389" s="63">
        <f t="shared" si="44"/>
        <v>0</v>
      </c>
      <c r="L389" s="63"/>
      <c r="M389" s="72">
        <f t="shared" si="45"/>
        <v>1.2080000000000009</v>
      </c>
      <c r="N389" s="72"/>
      <c r="O389" s="72"/>
      <c r="P389" s="72">
        <f t="shared" si="50"/>
        <v>0.3340231788079468</v>
      </c>
      <c r="Q389" s="72"/>
      <c r="R389" s="72"/>
      <c r="S389" s="65">
        <f t="shared" si="46"/>
        <v>8</v>
      </c>
      <c r="T389" s="65"/>
      <c r="U389" s="65"/>
      <c r="V389" s="54">
        <f t="shared" si="47"/>
        <v>1.2346695475104365E-2</v>
      </c>
      <c r="W389" s="55"/>
      <c r="X389" s="56"/>
      <c r="Y389" s="60">
        <f t="shared" si="48"/>
        <v>0.40959592301324477</v>
      </c>
      <c r="Z389" s="61"/>
      <c r="AA389" s="61"/>
      <c r="AB389" s="61"/>
      <c r="AC389" s="61"/>
      <c r="AD389" s="61"/>
      <c r="AE389" s="61"/>
      <c r="AF389" s="62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35"/>
    </row>
    <row r="390" spans="2:74">
      <c r="B390" s="3"/>
      <c r="C390" s="63">
        <f t="shared" si="49"/>
        <v>1.2120000000000009</v>
      </c>
      <c r="D390" s="63"/>
      <c r="E390" s="63">
        <f t="shared" si="41"/>
        <v>0</v>
      </c>
      <c r="F390" s="63"/>
      <c r="G390" s="63">
        <f t="shared" si="42"/>
        <v>0</v>
      </c>
      <c r="H390" s="63"/>
      <c r="I390" s="63">
        <f t="shared" si="43"/>
        <v>0</v>
      </c>
      <c r="J390" s="63"/>
      <c r="K390" s="63">
        <f t="shared" si="44"/>
        <v>0</v>
      </c>
      <c r="L390" s="63"/>
      <c r="M390" s="72">
        <f t="shared" si="45"/>
        <v>1.2120000000000009</v>
      </c>
      <c r="N390" s="72"/>
      <c r="O390" s="72"/>
      <c r="P390" s="72">
        <f t="shared" si="50"/>
        <v>0.33292079207920772</v>
      </c>
      <c r="Q390" s="72"/>
      <c r="R390" s="72"/>
      <c r="S390" s="65">
        <f t="shared" si="46"/>
        <v>8</v>
      </c>
      <c r="T390" s="65"/>
      <c r="U390" s="65"/>
      <c r="V390" s="54">
        <f t="shared" si="47"/>
        <v>1.2387578572704047E-2</v>
      </c>
      <c r="W390" s="55"/>
      <c r="X390" s="56"/>
      <c r="Y390" s="60">
        <f t="shared" si="48"/>
        <v>0.4082441212871285</v>
      </c>
      <c r="Z390" s="61"/>
      <c r="AA390" s="61"/>
      <c r="AB390" s="61"/>
      <c r="AC390" s="61"/>
      <c r="AD390" s="61"/>
      <c r="AE390" s="61"/>
      <c r="AF390" s="62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35"/>
    </row>
    <row r="391" spans="2:74">
      <c r="B391" s="3"/>
      <c r="C391" s="63">
        <f t="shared" si="49"/>
        <v>1.2160000000000009</v>
      </c>
      <c r="D391" s="63"/>
      <c r="E391" s="63">
        <f t="shared" si="41"/>
        <v>0</v>
      </c>
      <c r="F391" s="63"/>
      <c r="G391" s="63">
        <f t="shared" si="42"/>
        <v>0</v>
      </c>
      <c r="H391" s="63"/>
      <c r="I391" s="63">
        <f t="shared" si="43"/>
        <v>0</v>
      </c>
      <c r="J391" s="63"/>
      <c r="K391" s="63">
        <f t="shared" si="44"/>
        <v>0</v>
      </c>
      <c r="L391" s="63"/>
      <c r="M391" s="72">
        <f t="shared" si="45"/>
        <v>1.2160000000000009</v>
      </c>
      <c r="N391" s="72"/>
      <c r="O391" s="72"/>
      <c r="P391" s="72">
        <f t="shared" si="50"/>
        <v>0.33182565789473661</v>
      </c>
      <c r="Q391" s="72"/>
      <c r="R391" s="72"/>
      <c r="S391" s="65">
        <f t="shared" si="46"/>
        <v>8</v>
      </c>
      <c r="T391" s="65"/>
      <c r="U391" s="65"/>
      <c r="V391" s="54">
        <f t="shared" si="47"/>
        <v>1.2428461670303731E-2</v>
      </c>
      <c r="W391" s="55"/>
      <c r="X391" s="56"/>
      <c r="Y391" s="60">
        <f t="shared" si="48"/>
        <v>0.4069012129934208</v>
      </c>
      <c r="Z391" s="61"/>
      <c r="AA391" s="61"/>
      <c r="AB391" s="61"/>
      <c r="AC391" s="61"/>
      <c r="AD391" s="61"/>
      <c r="AE391" s="61"/>
      <c r="AF391" s="62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5"/>
    </row>
    <row r="392" spans="2:74">
      <c r="B392" s="3"/>
      <c r="C392" s="63">
        <f t="shared" si="49"/>
        <v>1.2200000000000009</v>
      </c>
      <c r="D392" s="63"/>
      <c r="E392" s="63">
        <f t="shared" si="41"/>
        <v>0</v>
      </c>
      <c r="F392" s="63"/>
      <c r="G392" s="63">
        <f t="shared" si="42"/>
        <v>0</v>
      </c>
      <c r="H392" s="63"/>
      <c r="I392" s="63">
        <f t="shared" si="43"/>
        <v>0</v>
      </c>
      <c r="J392" s="63"/>
      <c r="K392" s="63">
        <f t="shared" si="44"/>
        <v>0</v>
      </c>
      <c r="L392" s="63"/>
      <c r="M392" s="72">
        <f t="shared" si="45"/>
        <v>1.2200000000000009</v>
      </c>
      <c r="N392" s="72"/>
      <c r="O392" s="72"/>
      <c r="P392" s="72">
        <f t="shared" si="50"/>
        <v>0.33073770491803256</v>
      </c>
      <c r="Q392" s="72"/>
      <c r="R392" s="72"/>
      <c r="S392" s="65">
        <f t="shared" si="46"/>
        <v>8</v>
      </c>
      <c r="T392" s="65"/>
      <c r="U392" s="65"/>
      <c r="V392" s="54">
        <f t="shared" si="47"/>
        <v>1.2469344767903415E-2</v>
      </c>
      <c r="W392" s="55"/>
      <c r="X392" s="56"/>
      <c r="Y392" s="60">
        <f t="shared" si="48"/>
        <v>0.40556711065573747</v>
      </c>
      <c r="Z392" s="61"/>
      <c r="AA392" s="61"/>
      <c r="AB392" s="61"/>
      <c r="AC392" s="61"/>
      <c r="AD392" s="61"/>
      <c r="AE392" s="61"/>
      <c r="AF392" s="62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5"/>
    </row>
    <row r="393" spans="2:74" ht="11.25" customHeight="1">
      <c r="B393" s="3"/>
      <c r="C393" s="63">
        <f t="shared" si="49"/>
        <v>1.2240000000000009</v>
      </c>
      <c r="D393" s="63"/>
      <c r="E393" s="63">
        <f t="shared" si="41"/>
        <v>0</v>
      </c>
      <c r="F393" s="63"/>
      <c r="G393" s="63">
        <f t="shared" si="42"/>
        <v>0</v>
      </c>
      <c r="H393" s="63"/>
      <c r="I393" s="63">
        <f t="shared" si="43"/>
        <v>0</v>
      </c>
      <c r="J393" s="63"/>
      <c r="K393" s="63">
        <f t="shared" si="44"/>
        <v>0</v>
      </c>
      <c r="L393" s="63"/>
      <c r="M393" s="72">
        <f t="shared" si="45"/>
        <v>1.2240000000000009</v>
      </c>
      <c r="N393" s="72"/>
      <c r="O393" s="72"/>
      <c r="P393" s="72">
        <f t="shared" si="50"/>
        <v>0.32965686274509781</v>
      </c>
      <c r="Q393" s="72"/>
      <c r="R393" s="72"/>
      <c r="S393" s="65">
        <f t="shared" si="46"/>
        <v>8</v>
      </c>
      <c r="T393" s="65"/>
      <c r="U393" s="65"/>
      <c r="V393" s="54">
        <f t="shared" si="47"/>
        <v>1.2510227865503095E-2</v>
      </c>
      <c r="W393" s="55"/>
      <c r="X393" s="56"/>
      <c r="Y393" s="60">
        <f t="shared" si="48"/>
        <v>0.40424172794117619</v>
      </c>
      <c r="Z393" s="61"/>
      <c r="AA393" s="61"/>
      <c r="AB393" s="61"/>
      <c r="AC393" s="61"/>
      <c r="AD393" s="61"/>
      <c r="AE393" s="61"/>
      <c r="AF393" s="62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35"/>
    </row>
    <row r="394" spans="2:74">
      <c r="B394" s="3"/>
      <c r="C394" s="63">
        <f t="shared" si="49"/>
        <v>1.2280000000000009</v>
      </c>
      <c r="D394" s="63"/>
      <c r="E394" s="63">
        <f t="shared" si="41"/>
        <v>0</v>
      </c>
      <c r="F394" s="63"/>
      <c r="G394" s="63">
        <f t="shared" si="42"/>
        <v>0</v>
      </c>
      <c r="H394" s="63"/>
      <c r="I394" s="63">
        <f t="shared" si="43"/>
        <v>0</v>
      </c>
      <c r="J394" s="63"/>
      <c r="K394" s="63">
        <f t="shared" si="44"/>
        <v>0</v>
      </c>
      <c r="L394" s="63"/>
      <c r="M394" s="72">
        <f t="shared" si="45"/>
        <v>1.2280000000000009</v>
      </c>
      <c r="N394" s="72"/>
      <c r="O394" s="72"/>
      <c r="P394" s="72">
        <f t="shared" si="50"/>
        <v>0.32858306188925063</v>
      </c>
      <c r="Q394" s="72"/>
      <c r="R394" s="72"/>
      <c r="S394" s="65">
        <f t="shared" si="46"/>
        <v>8</v>
      </c>
      <c r="T394" s="65"/>
      <c r="U394" s="65"/>
      <c r="V394" s="54">
        <f t="shared" si="47"/>
        <v>1.2551110963102782E-2</v>
      </c>
      <c r="W394" s="55"/>
      <c r="X394" s="56"/>
      <c r="Y394" s="60">
        <f t="shared" si="48"/>
        <v>0.4029249796416936</v>
      </c>
      <c r="Z394" s="61"/>
      <c r="AA394" s="61"/>
      <c r="AB394" s="61"/>
      <c r="AC394" s="61"/>
      <c r="AD394" s="61"/>
      <c r="AE394" s="61"/>
      <c r="AF394" s="62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5"/>
    </row>
    <row r="395" spans="2:74">
      <c r="B395" s="3"/>
      <c r="C395" s="63">
        <f t="shared" si="49"/>
        <v>1.2320000000000009</v>
      </c>
      <c r="D395" s="63"/>
      <c r="E395" s="63">
        <f t="shared" si="41"/>
        <v>0</v>
      </c>
      <c r="F395" s="63"/>
      <c r="G395" s="63">
        <f t="shared" si="42"/>
        <v>0</v>
      </c>
      <c r="H395" s="63"/>
      <c r="I395" s="63">
        <f t="shared" si="43"/>
        <v>0</v>
      </c>
      <c r="J395" s="63"/>
      <c r="K395" s="63">
        <f t="shared" si="44"/>
        <v>0</v>
      </c>
      <c r="L395" s="63"/>
      <c r="M395" s="72">
        <f t="shared" si="45"/>
        <v>1.2320000000000009</v>
      </c>
      <c r="N395" s="72"/>
      <c r="O395" s="72"/>
      <c r="P395" s="72">
        <f t="shared" si="50"/>
        <v>0.32751623376623357</v>
      </c>
      <c r="Q395" s="72"/>
      <c r="R395" s="72"/>
      <c r="S395" s="65">
        <f t="shared" si="46"/>
        <v>8</v>
      </c>
      <c r="T395" s="65"/>
      <c r="U395" s="65"/>
      <c r="V395" s="54">
        <f t="shared" si="47"/>
        <v>1.2591994060702466E-2</v>
      </c>
      <c r="W395" s="55"/>
      <c r="X395" s="56"/>
      <c r="Y395" s="60">
        <f t="shared" si="48"/>
        <v>0.40161678165584391</v>
      </c>
      <c r="Z395" s="61"/>
      <c r="AA395" s="61"/>
      <c r="AB395" s="61"/>
      <c r="AC395" s="61"/>
      <c r="AD395" s="61"/>
      <c r="AE395" s="61"/>
      <c r="AF395" s="62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5"/>
    </row>
    <row r="396" spans="2:74" ht="11.25" customHeight="1">
      <c r="B396" s="3"/>
      <c r="C396" s="63">
        <f t="shared" si="49"/>
        <v>1.2360000000000009</v>
      </c>
      <c r="D396" s="63"/>
      <c r="E396" s="63">
        <f t="shared" si="41"/>
        <v>0</v>
      </c>
      <c r="F396" s="63"/>
      <c r="G396" s="63">
        <f t="shared" si="42"/>
        <v>0</v>
      </c>
      <c r="H396" s="63"/>
      <c r="I396" s="63">
        <f t="shared" si="43"/>
        <v>0</v>
      </c>
      <c r="J396" s="63"/>
      <c r="K396" s="63">
        <f t="shared" si="44"/>
        <v>0</v>
      </c>
      <c r="L396" s="63"/>
      <c r="M396" s="72">
        <f t="shared" si="45"/>
        <v>1.2360000000000009</v>
      </c>
      <c r="N396" s="72"/>
      <c r="O396" s="72"/>
      <c r="P396" s="72">
        <f t="shared" si="50"/>
        <v>0.32645631067961145</v>
      </c>
      <c r="Q396" s="72"/>
      <c r="R396" s="72"/>
      <c r="S396" s="65">
        <f t="shared" si="46"/>
        <v>8</v>
      </c>
      <c r="T396" s="65"/>
      <c r="U396" s="65"/>
      <c r="V396" s="54">
        <f t="shared" si="47"/>
        <v>1.2632877158302146E-2</v>
      </c>
      <c r="W396" s="55"/>
      <c r="X396" s="56"/>
      <c r="Y396" s="60">
        <f t="shared" si="48"/>
        <v>0.40031705097087356</v>
      </c>
      <c r="Z396" s="61"/>
      <c r="AA396" s="61"/>
      <c r="AB396" s="61"/>
      <c r="AC396" s="61"/>
      <c r="AD396" s="61"/>
      <c r="AE396" s="61"/>
      <c r="AF396" s="62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5"/>
    </row>
    <row r="397" spans="2:74" ht="11.25" customHeight="1">
      <c r="B397" s="3"/>
      <c r="C397" s="63">
        <f t="shared" si="49"/>
        <v>1.2400000000000009</v>
      </c>
      <c r="D397" s="63"/>
      <c r="E397" s="63">
        <f t="shared" si="41"/>
        <v>0</v>
      </c>
      <c r="F397" s="63"/>
      <c r="G397" s="63">
        <f t="shared" si="42"/>
        <v>0</v>
      </c>
      <c r="H397" s="63"/>
      <c r="I397" s="63">
        <f t="shared" si="43"/>
        <v>0</v>
      </c>
      <c r="J397" s="63"/>
      <c r="K397" s="63">
        <f t="shared" si="44"/>
        <v>0</v>
      </c>
      <c r="L397" s="63"/>
      <c r="M397" s="72">
        <f t="shared" si="45"/>
        <v>1.2400000000000009</v>
      </c>
      <c r="N397" s="72"/>
      <c r="O397" s="72"/>
      <c r="P397" s="72">
        <f t="shared" si="50"/>
        <v>0.32540322580645142</v>
      </c>
      <c r="Q397" s="72"/>
      <c r="R397" s="72"/>
      <c r="S397" s="65">
        <f t="shared" si="46"/>
        <v>8</v>
      </c>
      <c r="T397" s="65"/>
      <c r="U397" s="65"/>
      <c r="V397" s="54">
        <f t="shared" si="47"/>
        <v>1.2673760255901832E-2</v>
      </c>
      <c r="W397" s="55"/>
      <c r="X397" s="56"/>
      <c r="Y397" s="60">
        <f t="shared" si="48"/>
        <v>0.3990257056451611</v>
      </c>
      <c r="Z397" s="61"/>
      <c r="AA397" s="61"/>
      <c r="AB397" s="61"/>
      <c r="AC397" s="61"/>
      <c r="AD397" s="61"/>
      <c r="AE397" s="61"/>
      <c r="AF397" s="62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5"/>
    </row>
    <row r="398" spans="2:74">
      <c r="B398" s="3"/>
      <c r="C398" s="63">
        <f t="shared" si="49"/>
        <v>1.2440000000000009</v>
      </c>
      <c r="D398" s="63"/>
      <c r="E398" s="63">
        <f t="shared" si="41"/>
        <v>0</v>
      </c>
      <c r="F398" s="63"/>
      <c r="G398" s="63">
        <f t="shared" si="42"/>
        <v>0</v>
      </c>
      <c r="H398" s="63"/>
      <c r="I398" s="63">
        <f t="shared" si="43"/>
        <v>0</v>
      </c>
      <c r="J398" s="63"/>
      <c r="K398" s="63">
        <f t="shared" si="44"/>
        <v>0</v>
      </c>
      <c r="L398" s="63"/>
      <c r="M398" s="72">
        <f t="shared" si="45"/>
        <v>1.2440000000000009</v>
      </c>
      <c r="N398" s="72"/>
      <c r="O398" s="72"/>
      <c r="P398" s="72">
        <f t="shared" si="50"/>
        <v>0.32435691318327953</v>
      </c>
      <c r="Q398" s="72"/>
      <c r="R398" s="72"/>
      <c r="S398" s="65">
        <f t="shared" si="46"/>
        <v>8</v>
      </c>
      <c r="T398" s="65"/>
      <c r="U398" s="65"/>
      <c r="V398" s="54">
        <f t="shared" si="47"/>
        <v>1.2714643353501514E-2</v>
      </c>
      <c r="W398" s="55"/>
      <c r="X398" s="56"/>
      <c r="Y398" s="60">
        <f t="shared" si="48"/>
        <v>0.39774266479099651</v>
      </c>
      <c r="Z398" s="61"/>
      <c r="AA398" s="61"/>
      <c r="AB398" s="61"/>
      <c r="AC398" s="61"/>
      <c r="AD398" s="61"/>
      <c r="AE398" s="61"/>
      <c r="AF398" s="62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49"/>
      <c r="BH398" s="22"/>
      <c r="BI398" s="22"/>
      <c r="BJ398" s="22"/>
      <c r="BK398" s="22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5"/>
    </row>
    <row r="399" spans="2:74">
      <c r="B399" s="3"/>
      <c r="C399" s="63">
        <f t="shared" si="49"/>
        <v>1.2480000000000009</v>
      </c>
      <c r="D399" s="63"/>
      <c r="E399" s="63">
        <f t="shared" si="41"/>
        <v>0</v>
      </c>
      <c r="F399" s="63"/>
      <c r="G399" s="63">
        <f t="shared" si="42"/>
        <v>0</v>
      </c>
      <c r="H399" s="63"/>
      <c r="I399" s="63">
        <f t="shared" si="43"/>
        <v>0</v>
      </c>
      <c r="J399" s="63"/>
      <c r="K399" s="63">
        <f t="shared" si="44"/>
        <v>0</v>
      </c>
      <c r="L399" s="63"/>
      <c r="M399" s="72">
        <f t="shared" si="45"/>
        <v>1.2480000000000009</v>
      </c>
      <c r="N399" s="72"/>
      <c r="O399" s="72"/>
      <c r="P399" s="72">
        <f t="shared" si="50"/>
        <v>0.32331730769230749</v>
      </c>
      <c r="Q399" s="72"/>
      <c r="R399" s="72"/>
      <c r="S399" s="65">
        <f t="shared" si="46"/>
        <v>8</v>
      </c>
      <c r="T399" s="65"/>
      <c r="U399" s="65"/>
      <c r="V399" s="54">
        <f t="shared" si="47"/>
        <v>1.2755526451101198E-2</v>
      </c>
      <c r="W399" s="55"/>
      <c r="X399" s="56"/>
      <c r="Y399" s="60">
        <f t="shared" si="48"/>
        <v>0.39646784855769207</v>
      </c>
      <c r="Z399" s="61"/>
      <c r="AA399" s="61"/>
      <c r="AB399" s="61"/>
      <c r="AC399" s="61"/>
      <c r="AD399" s="61"/>
      <c r="AE399" s="61"/>
      <c r="AF399" s="62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5"/>
    </row>
    <row r="400" spans="2:74">
      <c r="B400" s="3"/>
      <c r="C400" s="63">
        <f t="shared" si="49"/>
        <v>1.2520000000000009</v>
      </c>
      <c r="D400" s="63"/>
      <c r="E400" s="63">
        <f t="shared" si="41"/>
        <v>0</v>
      </c>
      <c r="F400" s="63"/>
      <c r="G400" s="63">
        <f t="shared" si="42"/>
        <v>0</v>
      </c>
      <c r="H400" s="63"/>
      <c r="I400" s="63">
        <f t="shared" si="43"/>
        <v>0</v>
      </c>
      <c r="J400" s="63"/>
      <c r="K400" s="63">
        <f t="shared" si="44"/>
        <v>0</v>
      </c>
      <c r="L400" s="63"/>
      <c r="M400" s="72">
        <f t="shared" si="45"/>
        <v>1.2520000000000009</v>
      </c>
      <c r="N400" s="72"/>
      <c r="O400" s="72"/>
      <c r="P400" s="72">
        <f t="shared" si="50"/>
        <v>0.32228434504792314</v>
      </c>
      <c r="Q400" s="72"/>
      <c r="R400" s="72"/>
      <c r="S400" s="65">
        <f t="shared" si="46"/>
        <v>8</v>
      </c>
      <c r="T400" s="65"/>
      <c r="U400" s="65"/>
      <c r="V400" s="54">
        <f t="shared" si="47"/>
        <v>1.2796409548700882E-2</v>
      </c>
      <c r="W400" s="55"/>
      <c r="X400" s="56"/>
      <c r="Y400" s="60">
        <f t="shared" si="48"/>
        <v>0.39520117811501576</v>
      </c>
      <c r="Z400" s="61"/>
      <c r="AA400" s="61"/>
      <c r="AB400" s="61"/>
      <c r="AC400" s="61"/>
      <c r="AD400" s="61"/>
      <c r="AE400" s="61"/>
      <c r="AF400" s="62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5"/>
    </row>
    <row r="401" spans="2:74">
      <c r="B401" s="3"/>
      <c r="C401" s="63">
        <f t="shared" si="49"/>
        <v>1.2560000000000009</v>
      </c>
      <c r="D401" s="63"/>
      <c r="E401" s="63">
        <f t="shared" si="41"/>
        <v>0</v>
      </c>
      <c r="F401" s="63"/>
      <c r="G401" s="63">
        <f t="shared" si="42"/>
        <v>0</v>
      </c>
      <c r="H401" s="63"/>
      <c r="I401" s="63">
        <f t="shared" si="43"/>
        <v>0</v>
      </c>
      <c r="J401" s="63"/>
      <c r="K401" s="63">
        <f t="shared" si="44"/>
        <v>0</v>
      </c>
      <c r="L401" s="63"/>
      <c r="M401" s="72">
        <f t="shared" si="45"/>
        <v>1.2560000000000009</v>
      </c>
      <c r="N401" s="72"/>
      <c r="O401" s="72"/>
      <c r="P401" s="72">
        <f t="shared" si="50"/>
        <v>0.32125796178343929</v>
      </c>
      <c r="Q401" s="72"/>
      <c r="R401" s="72"/>
      <c r="S401" s="65">
        <f t="shared" si="46"/>
        <v>8</v>
      </c>
      <c r="T401" s="65"/>
      <c r="U401" s="65"/>
      <c r="V401" s="54">
        <f t="shared" si="47"/>
        <v>1.2837292646300567E-2</v>
      </c>
      <c r="W401" s="55"/>
      <c r="X401" s="56"/>
      <c r="Y401" s="60">
        <f t="shared" si="48"/>
        <v>0.39394257563694246</v>
      </c>
      <c r="Z401" s="61"/>
      <c r="AA401" s="61"/>
      <c r="AB401" s="61"/>
      <c r="AC401" s="61"/>
      <c r="AD401" s="61"/>
      <c r="AE401" s="61"/>
      <c r="AF401" s="62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35"/>
    </row>
    <row r="402" spans="2:74">
      <c r="B402" s="3"/>
      <c r="C402" s="63">
        <f t="shared" si="49"/>
        <v>1.2600000000000009</v>
      </c>
      <c r="D402" s="63"/>
      <c r="E402" s="63">
        <f t="shared" si="41"/>
        <v>0</v>
      </c>
      <c r="F402" s="63"/>
      <c r="G402" s="63">
        <f t="shared" si="42"/>
        <v>0</v>
      </c>
      <c r="H402" s="63"/>
      <c r="I402" s="63">
        <f t="shared" si="43"/>
        <v>0</v>
      </c>
      <c r="J402" s="63"/>
      <c r="K402" s="63">
        <f t="shared" si="44"/>
        <v>0</v>
      </c>
      <c r="L402" s="63"/>
      <c r="M402" s="72">
        <f t="shared" si="45"/>
        <v>1.2600000000000009</v>
      </c>
      <c r="N402" s="72"/>
      <c r="O402" s="72"/>
      <c r="P402" s="72">
        <f t="shared" si="50"/>
        <v>0.32023809523809504</v>
      </c>
      <c r="Q402" s="72"/>
      <c r="R402" s="72"/>
      <c r="S402" s="65">
        <f t="shared" si="46"/>
        <v>8</v>
      </c>
      <c r="T402" s="65"/>
      <c r="U402" s="65"/>
      <c r="V402" s="54">
        <f t="shared" si="47"/>
        <v>1.2878175743900247E-2</v>
      </c>
      <c r="W402" s="55"/>
      <c r="X402" s="56"/>
      <c r="Y402" s="60">
        <f t="shared" si="48"/>
        <v>0.39269196428571407</v>
      </c>
      <c r="Z402" s="61"/>
      <c r="AA402" s="61"/>
      <c r="AB402" s="61"/>
      <c r="AC402" s="61"/>
      <c r="AD402" s="61"/>
      <c r="AE402" s="61"/>
      <c r="AF402" s="62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35"/>
    </row>
    <row r="403" spans="2:74">
      <c r="B403" s="3"/>
      <c r="C403" s="63">
        <f t="shared" si="49"/>
        <v>1.2640000000000009</v>
      </c>
      <c r="D403" s="63"/>
      <c r="E403" s="63">
        <f t="shared" si="41"/>
        <v>0</v>
      </c>
      <c r="F403" s="63"/>
      <c r="G403" s="63">
        <f t="shared" si="42"/>
        <v>0</v>
      </c>
      <c r="H403" s="63"/>
      <c r="I403" s="63">
        <f t="shared" si="43"/>
        <v>0</v>
      </c>
      <c r="J403" s="63"/>
      <c r="K403" s="63">
        <f t="shared" si="44"/>
        <v>0</v>
      </c>
      <c r="L403" s="63"/>
      <c r="M403" s="72">
        <f t="shared" si="45"/>
        <v>1.2640000000000009</v>
      </c>
      <c r="N403" s="72"/>
      <c r="O403" s="72"/>
      <c r="P403" s="72">
        <f t="shared" si="50"/>
        <v>0.31922468354430361</v>
      </c>
      <c r="Q403" s="72"/>
      <c r="R403" s="72"/>
      <c r="S403" s="65">
        <f t="shared" si="46"/>
        <v>8</v>
      </c>
      <c r="T403" s="65"/>
      <c r="U403" s="65"/>
      <c r="V403" s="54">
        <f t="shared" si="47"/>
        <v>1.2919058841499933E-2</v>
      </c>
      <c r="W403" s="55"/>
      <c r="X403" s="56"/>
      <c r="Y403" s="60">
        <f t="shared" si="48"/>
        <v>0.39144926819620235</v>
      </c>
      <c r="Z403" s="61"/>
      <c r="AA403" s="61"/>
      <c r="AB403" s="61"/>
      <c r="AC403" s="61"/>
      <c r="AD403" s="61"/>
      <c r="AE403" s="61"/>
      <c r="AF403" s="62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35"/>
    </row>
    <row r="404" spans="2:74" ht="11.25" customHeight="1">
      <c r="B404" s="3"/>
      <c r="C404" s="63">
        <f t="shared" si="49"/>
        <v>1.2680000000000009</v>
      </c>
      <c r="D404" s="63"/>
      <c r="E404" s="63">
        <f t="shared" si="41"/>
        <v>0</v>
      </c>
      <c r="F404" s="63"/>
      <c r="G404" s="63">
        <f t="shared" si="42"/>
        <v>0</v>
      </c>
      <c r="H404" s="63"/>
      <c r="I404" s="63">
        <f t="shared" si="43"/>
        <v>0</v>
      </c>
      <c r="J404" s="63"/>
      <c r="K404" s="63">
        <f t="shared" si="44"/>
        <v>0</v>
      </c>
      <c r="L404" s="63"/>
      <c r="M404" s="72">
        <f t="shared" si="45"/>
        <v>1.2680000000000009</v>
      </c>
      <c r="N404" s="72"/>
      <c r="O404" s="72"/>
      <c r="P404" s="72">
        <f t="shared" si="50"/>
        <v>0.31821766561514175</v>
      </c>
      <c r="Q404" s="72"/>
      <c r="R404" s="72"/>
      <c r="S404" s="65">
        <f t="shared" si="46"/>
        <v>8</v>
      </c>
      <c r="T404" s="65"/>
      <c r="U404" s="65"/>
      <c r="V404" s="54">
        <f t="shared" si="47"/>
        <v>1.2959941939099617E-2</v>
      </c>
      <c r="W404" s="55"/>
      <c r="X404" s="56"/>
      <c r="Y404" s="60">
        <f t="shared" si="48"/>
        <v>0.39021441246056759</v>
      </c>
      <c r="Z404" s="61"/>
      <c r="AA404" s="61"/>
      <c r="AB404" s="61"/>
      <c r="AC404" s="61"/>
      <c r="AD404" s="61"/>
      <c r="AE404" s="61"/>
      <c r="AF404" s="62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35"/>
    </row>
    <row r="405" spans="2:74">
      <c r="B405" s="3"/>
      <c r="C405" s="63">
        <f t="shared" si="49"/>
        <v>1.2720000000000009</v>
      </c>
      <c r="D405" s="63"/>
      <c r="E405" s="63">
        <f t="shared" si="41"/>
        <v>0</v>
      </c>
      <c r="F405" s="63"/>
      <c r="G405" s="63">
        <f t="shared" si="42"/>
        <v>0</v>
      </c>
      <c r="H405" s="63"/>
      <c r="I405" s="63">
        <f t="shared" si="43"/>
        <v>0</v>
      </c>
      <c r="J405" s="63"/>
      <c r="K405" s="63">
        <f t="shared" si="44"/>
        <v>0</v>
      </c>
      <c r="L405" s="63"/>
      <c r="M405" s="72">
        <f t="shared" si="45"/>
        <v>1.2720000000000009</v>
      </c>
      <c r="N405" s="72"/>
      <c r="O405" s="72"/>
      <c r="P405" s="72">
        <f t="shared" si="50"/>
        <v>0.31721698113207525</v>
      </c>
      <c r="Q405" s="72"/>
      <c r="R405" s="72"/>
      <c r="S405" s="65">
        <f t="shared" si="46"/>
        <v>8</v>
      </c>
      <c r="T405" s="65"/>
      <c r="U405" s="65"/>
      <c r="V405" s="54">
        <f t="shared" si="47"/>
        <v>1.3000825036699297E-2</v>
      </c>
      <c r="W405" s="55"/>
      <c r="X405" s="56"/>
      <c r="Y405" s="60">
        <f t="shared" si="48"/>
        <v>0.38898732311320727</v>
      </c>
      <c r="Z405" s="61"/>
      <c r="AA405" s="61"/>
      <c r="AB405" s="61"/>
      <c r="AC405" s="61"/>
      <c r="AD405" s="61"/>
      <c r="AE405" s="61"/>
      <c r="AF405" s="62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5"/>
    </row>
    <row r="406" spans="2:74">
      <c r="B406" s="3"/>
      <c r="C406" s="63">
        <f t="shared" si="49"/>
        <v>1.2760000000000009</v>
      </c>
      <c r="D406" s="63"/>
      <c r="E406" s="63">
        <f t="shared" si="41"/>
        <v>0</v>
      </c>
      <c r="F406" s="63"/>
      <c r="G406" s="63">
        <f t="shared" si="42"/>
        <v>0</v>
      </c>
      <c r="H406" s="63"/>
      <c r="I406" s="63">
        <f t="shared" si="43"/>
        <v>0</v>
      </c>
      <c r="J406" s="63"/>
      <c r="K406" s="63">
        <f t="shared" si="44"/>
        <v>0</v>
      </c>
      <c r="L406" s="63"/>
      <c r="M406" s="72">
        <f t="shared" si="45"/>
        <v>1.2760000000000009</v>
      </c>
      <c r="N406" s="72"/>
      <c r="O406" s="72"/>
      <c r="P406" s="72">
        <f t="shared" si="50"/>
        <v>0.31622257053291514</v>
      </c>
      <c r="Q406" s="72"/>
      <c r="R406" s="72"/>
      <c r="S406" s="65">
        <f t="shared" si="46"/>
        <v>8</v>
      </c>
      <c r="T406" s="65"/>
      <c r="U406" s="65"/>
      <c r="V406" s="54">
        <f t="shared" si="47"/>
        <v>1.3041708134298981E-2</v>
      </c>
      <c r="W406" s="55"/>
      <c r="X406" s="56"/>
      <c r="Y406" s="60">
        <f t="shared" si="48"/>
        <v>0.38776792711598723</v>
      </c>
      <c r="Z406" s="61"/>
      <c r="AA406" s="61"/>
      <c r="AB406" s="61"/>
      <c r="AC406" s="61"/>
      <c r="AD406" s="61"/>
      <c r="AE406" s="61"/>
      <c r="AF406" s="62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5"/>
    </row>
    <row r="407" spans="2:74">
      <c r="B407" s="3"/>
      <c r="C407" s="63">
        <f t="shared" si="49"/>
        <v>1.2800000000000009</v>
      </c>
      <c r="D407" s="63"/>
      <c r="E407" s="63">
        <f t="shared" ref="E407:E470" si="51">IF(AND(C407&lt;$AD$77,$AD$77&lt;C408),$AD$77,0)</f>
        <v>0</v>
      </c>
      <c r="F407" s="63"/>
      <c r="G407" s="63">
        <f t="shared" ref="G407:G470" si="52">IF(AND(C407&lt;$AB$78,$AB$78&lt;C408),$AB$78,0)</f>
        <v>0</v>
      </c>
      <c r="H407" s="63"/>
      <c r="I407" s="63">
        <f t="shared" ref="I407:I470" si="53">IF(AND(C407&lt;=1,1&lt;C408),1,0)</f>
        <v>0</v>
      </c>
      <c r="J407" s="63"/>
      <c r="K407" s="63">
        <f t="shared" ref="K407:K470" si="54">IF(AND(C407&lt;=6,6&lt;C408),6,0)</f>
        <v>0</v>
      </c>
      <c r="L407" s="63"/>
      <c r="M407" s="72">
        <f t="shared" ref="M407:M470" si="55">IF(AND(E407=0,G407=0,I407=0,K407=0),C407,E407+G407+I407+K407)</f>
        <v>1.2800000000000009</v>
      </c>
      <c r="N407" s="72"/>
      <c r="O407" s="72"/>
      <c r="P407" s="72">
        <f t="shared" si="50"/>
        <v>0.31523437499999979</v>
      </c>
      <c r="Q407" s="72"/>
      <c r="R407" s="72"/>
      <c r="S407" s="65">
        <f t="shared" ref="S407:S470" si="56">IF(M407&gt;$AB$78,$BA$22/$AW$24,IF(M407&lt;=$AB$78,$AY$23+($BA$22/$AW$24-$AY$23)*M407/$AB$78,0))</f>
        <v>8</v>
      </c>
      <c r="T407" s="65"/>
      <c r="U407" s="65"/>
      <c r="V407" s="54">
        <f t="shared" ref="V407:V470" si="57">+P407*(M407/(2*PI()))^2</f>
        <v>1.3082591231898665E-2</v>
      </c>
      <c r="W407" s="55"/>
      <c r="X407" s="56"/>
      <c r="Y407" s="60">
        <f t="shared" si="48"/>
        <v>0.38655615234374974</v>
      </c>
      <c r="Z407" s="61"/>
      <c r="AA407" s="61"/>
      <c r="AB407" s="61"/>
      <c r="AC407" s="61"/>
      <c r="AD407" s="61"/>
      <c r="AE407" s="61"/>
      <c r="AF407" s="62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35"/>
    </row>
    <row r="408" spans="2:74">
      <c r="B408" s="3"/>
      <c r="C408" s="63">
        <f t="shared" si="49"/>
        <v>1.2840000000000009</v>
      </c>
      <c r="D408" s="63"/>
      <c r="E408" s="63">
        <f t="shared" si="51"/>
        <v>0</v>
      </c>
      <c r="F408" s="63"/>
      <c r="G408" s="63">
        <f t="shared" si="52"/>
        <v>0</v>
      </c>
      <c r="H408" s="63"/>
      <c r="I408" s="63">
        <f t="shared" si="53"/>
        <v>0</v>
      </c>
      <c r="J408" s="63"/>
      <c r="K408" s="63">
        <f t="shared" si="54"/>
        <v>0</v>
      </c>
      <c r="L408" s="63"/>
      <c r="M408" s="72">
        <f t="shared" si="55"/>
        <v>1.2840000000000009</v>
      </c>
      <c r="N408" s="72"/>
      <c r="O408" s="72"/>
      <c r="P408" s="72">
        <f t="shared" si="50"/>
        <v>0.3142523364485979</v>
      </c>
      <c r="Q408" s="72"/>
      <c r="R408" s="72"/>
      <c r="S408" s="65">
        <f t="shared" si="56"/>
        <v>8</v>
      </c>
      <c r="T408" s="65"/>
      <c r="U408" s="65"/>
      <c r="V408" s="54">
        <f t="shared" si="57"/>
        <v>1.3123474329498347E-2</v>
      </c>
      <c r="W408" s="55"/>
      <c r="X408" s="56"/>
      <c r="Y408" s="60">
        <f t="shared" ref="Y408:Y471" si="58">$AV$25*P408/S408</f>
        <v>0.38535192757009318</v>
      </c>
      <c r="Z408" s="61"/>
      <c r="AA408" s="61"/>
      <c r="AB408" s="61"/>
      <c r="AC408" s="61"/>
      <c r="AD408" s="61"/>
      <c r="AE408" s="61"/>
      <c r="AF408" s="62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5"/>
    </row>
    <row r="409" spans="2:74">
      <c r="B409" s="3"/>
      <c r="C409" s="63">
        <f t="shared" ref="C409:C472" si="59">+C408+$AR$83</f>
        <v>1.2880000000000009</v>
      </c>
      <c r="D409" s="63"/>
      <c r="E409" s="63">
        <f t="shared" si="51"/>
        <v>0</v>
      </c>
      <c r="F409" s="63"/>
      <c r="G409" s="63">
        <f t="shared" si="52"/>
        <v>0</v>
      </c>
      <c r="H409" s="63"/>
      <c r="I409" s="63">
        <f t="shared" si="53"/>
        <v>0</v>
      </c>
      <c r="J409" s="63"/>
      <c r="K409" s="63">
        <f t="shared" si="54"/>
        <v>0</v>
      </c>
      <c r="L409" s="63"/>
      <c r="M409" s="72">
        <f t="shared" si="55"/>
        <v>1.2880000000000009</v>
      </c>
      <c r="N409" s="72"/>
      <c r="O409" s="72"/>
      <c r="P409" s="72">
        <f t="shared" ref="P409:P472" si="60">IF(AND(0&lt;=M409,M409&lt;=$AD$77),(0.4+0.6*M409/$AD$77)*$AH$74,IF(AND($AD$77&lt;=M409,M409&lt;=$AB$78),$AH$74,IF(AND($AB$78&lt;=M409,M409&lt;=6),$AH$75/M409,IF(6&lt;=M409,$AH$75*6/M409^2,0))))</f>
        <v>0.31327639751552777</v>
      </c>
      <c r="Q409" s="72"/>
      <c r="R409" s="72"/>
      <c r="S409" s="65">
        <f t="shared" si="56"/>
        <v>8</v>
      </c>
      <c r="T409" s="65"/>
      <c r="U409" s="65"/>
      <c r="V409" s="54">
        <f t="shared" si="57"/>
        <v>1.3164357427098032E-2</v>
      </c>
      <c r="W409" s="55"/>
      <c r="X409" s="56"/>
      <c r="Y409" s="60">
        <f t="shared" si="58"/>
        <v>0.38415518245341596</v>
      </c>
      <c r="Z409" s="61"/>
      <c r="AA409" s="61"/>
      <c r="AB409" s="61"/>
      <c r="AC409" s="61"/>
      <c r="AD409" s="61"/>
      <c r="AE409" s="61"/>
      <c r="AF409" s="62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5"/>
    </row>
    <row r="410" spans="2:74">
      <c r="B410" s="3"/>
      <c r="C410" s="63">
        <f t="shared" si="59"/>
        <v>1.2920000000000009</v>
      </c>
      <c r="D410" s="63"/>
      <c r="E410" s="63">
        <f t="shared" si="51"/>
        <v>0</v>
      </c>
      <c r="F410" s="63"/>
      <c r="G410" s="63">
        <f t="shared" si="52"/>
        <v>0</v>
      </c>
      <c r="H410" s="63"/>
      <c r="I410" s="63">
        <f t="shared" si="53"/>
        <v>0</v>
      </c>
      <c r="J410" s="63"/>
      <c r="K410" s="63">
        <f t="shared" si="54"/>
        <v>0</v>
      </c>
      <c r="L410" s="63"/>
      <c r="M410" s="72">
        <f t="shared" si="55"/>
        <v>1.2920000000000009</v>
      </c>
      <c r="N410" s="72"/>
      <c r="O410" s="72"/>
      <c r="P410" s="72">
        <f t="shared" si="60"/>
        <v>0.31230650154798739</v>
      </c>
      <c r="Q410" s="72"/>
      <c r="R410" s="72"/>
      <c r="S410" s="65">
        <f t="shared" si="56"/>
        <v>8</v>
      </c>
      <c r="T410" s="65"/>
      <c r="U410" s="65"/>
      <c r="V410" s="54">
        <f t="shared" si="57"/>
        <v>1.3205240524697714E-2</v>
      </c>
      <c r="W410" s="55"/>
      <c r="X410" s="56"/>
      <c r="Y410" s="60">
        <f t="shared" si="58"/>
        <v>0.38296584752321955</v>
      </c>
      <c r="Z410" s="61"/>
      <c r="AA410" s="61"/>
      <c r="AB410" s="61"/>
      <c r="AC410" s="61"/>
      <c r="AD410" s="61"/>
      <c r="AE410" s="61"/>
      <c r="AF410" s="62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5"/>
    </row>
    <row r="411" spans="2:74">
      <c r="B411" s="3"/>
      <c r="C411" s="63">
        <f t="shared" si="59"/>
        <v>1.2960000000000009</v>
      </c>
      <c r="D411" s="63"/>
      <c r="E411" s="63">
        <f t="shared" si="51"/>
        <v>0</v>
      </c>
      <c r="F411" s="63"/>
      <c r="G411" s="63">
        <f t="shared" si="52"/>
        <v>0</v>
      </c>
      <c r="H411" s="63"/>
      <c r="I411" s="63">
        <f t="shared" si="53"/>
        <v>0</v>
      </c>
      <c r="J411" s="63"/>
      <c r="K411" s="63">
        <f t="shared" si="54"/>
        <v>0</v>
      </c>
      <c r="L411" s="63"/>
      <c r="M411" s="72">
        <f t="shared" si="55"/>
        <v>1.2960000000000009</v>
      </c>
      <c r="N411" s="72"/>
      <c r="O411" s="72"/>
      <c r="P411" s="72">
        <f t="shared" si="60"/>
        <v>0.31134259259259239</v>
      </c>
      <c r="Q411" s="72"/>
      <c r="R411" s="72"/>
      <c r="S411" s="65">
        <f t="shared" si="56"/>
        <v>8</v>
      </c>
      <c r="T411" s="65"/>
      <c r="U411" s="65"/>
      <c r="V411" s="54">
        <f t="shared" si="57"/>
        <v>1.3246123622297398E-2</v>
      </c>
      <c r="W411" s="55"/>
      <c r="X411" s="56"/>
      <c r="Y411" s="60">
        <f t="shared" si="58"/>
        <v>0.38178385416666644</v>
      </c>
      <c r="Z411" s="61"/>
      <c r="AA411" s="61"/>
      <c r="AB411" s="61"/>
      <c r="AC411" s="61"/>
      <c r="AD411" s="61"/>
      <c r="AE411" s="61"/>
      <c r="AF411" s="62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5"/>
    </row>
    <row r="412" spans="2:74">
      <c r="B412" s="3"/>
      <c r="C412" s="63">
        <f t="shared" si="59"/>
        <v>1.3000000000000009</v>
      </c>
      <c r="D412" s="63"/>
      <c r="E412" s="63">
        <f t="shared" si="51"/>
        <v>0</v>
      </c>
      <c r="F412" s="63"/>
      <c r="G412" s="63">
        <f t="shared" si="52"/>
        <v>0</v>
      </c>
      <c r="H412" s="63"/>
      <c r="I412" s="63">
        <f t="shared" si="53"/>
        <v>0</v>
      </c>
      <c r="J412" s="63"/>
      <c r="K412" s="63">
        <f t="shared" si="54"/>
        <v>0</v>
      </c>
      <c r="L412" s="63"/>
      <c r="M412" s="72">
        <f t="shared" si="55"/>
        <v>1.3000000000000009</v>
      </c>
      <c r="N412" s="72"/>
      <c r="O412" s="72"/>
      <c r="P412" s="72">
        <f t="shared" si="60"/>
        <v>0.3103846153846152</v>
      </c>
      <c r="Q412" s="72"/>
      <c r="R412" s="72"/>
      <c r="S412" s="65">
        <f t="shared" si="56"/>
        <v>8</v>
      </c>
      <c r="T412" s="65"/>
      <c r="U412" s="65"/>
      <c r="V412" s="54">
        <f t="shared" si="57"/>
        <v>1.3287006719897083E-2</v>
      </c>
      <c r="W412" s="55"/>
      <c r="X412" s="56"/>
      <c r="Y412" s="60">
        <f t="shared" si="58"/>
        <v>0.38060913461538443</v>
      </c>
      <c r="Z412" s="61"/>
      <c r="AA412" s="61"/>
      <c r="AB412" s="61"/>
      <c r="AC412" s="61"/>
      <c r="AD412" s="61"/>
      <c r="AE412" s="61"/>
      <c r="AF412" s="62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5"/>
    </row>
    <row r="413" spans="2:74">
      <c r="B413" s="3"/>
      <c r="C413" s="63">
        <f t="shared" si="59"/>
        <v>1.3040000000000009</v>
      </c>
      <c r="D413" s="63"/>
      <c r="E413" s="63">
        <f t="shared" si="51"/>
        <v>0</v>
      </c>
      <c r="F413" s="63"/>
      <c r="G413" s="63">
        <f t="shared" si="52"/>
        <v>0</v>
      </c>
      <c r="H413" s="63"/>
      <c r="I413" s="63">
        <f t="shared" si="53"/>
        <v>0</v>
      </c>
      <c r="J413" s="63"/>
      <c r="K413" s="63">
        <f t="shared" si="54"/>
        <v>0</v>
      </c>
      <c r="L413" s="63"/>
      <c r="M413" s="72">
        <f t="shared" si="55"/>
        <v>1.3040000000000009</v>
      </c>
      <c r="N413" s="72"/>
      <c r="O413" s="72"/>
      <c r="P413" s="72">
        <f t="shared" si="60"/>
        <v>0.30943251533742311</v>
      </c>
      <c r="Q413" s="72"/>
      <c r="R413" s="72"/>
      <c r="S413" s="65">
        <f t="shared" si="56"/>
        <v>8</v>
      </c>
      <c r="T413" s="65"/>
      <c r="U413" s="65"/>
      <c r="V413" s="54">
        <f t="shared" si="57"/>
        <v>1.3327889817496765E-2</v>
      </c>
      <c r="W413" s="55"/>
      <c r="X413" s="56"/>
      <c r="Y413" s="60">
        <f t="shared" si="58"/>
        <v>0.37944162193251513</v>
      </c>
      <c r="Z413" s="61"/>
      <c r="AA413" s="61"/>
      <c r="AB413" s="61"/>
      <c r="AC413" s="61"/>
      <c r="AD413" s="61"/>
      <c r="AE413" s="61"/>
      <c r="AF413" s="62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5"/>
    </row>
    <row r="414" spans="2:74">
      <c r="B414" s="3"/>
      <c r="C414" s="63">
        <f t="shared" si="59"/>
        <v>1.3080000000000009</v>
      </c>
      <c r="D414" s="63"/>
      <c r="E414" s="63">
        <f t="shared" si="51"/>
        <v>0</v>
      </c>
      <c r="F414" s="63"/>
      <c r="G414" s="63">
        <f t="shared" si="52"/>
        <v>0</v>
      </c>
      <c r="H414" s="63"/>
      <c r="I414" s="63">
        <f t="shared" si="53"/>
        <v>0</v>
      </c>
      <c r="J414" s="63"/>
      <c r="K414" s="63">
        <f t="shared" si="54"/>
        <v>0</v>
      </c>
      <c r="L414" s="63"/>
      <c r="M414" s="72">
        <f t="shared" si="55"/>
        <v>1.3080000000000009</v>
      </c>
      <c r="N414" s="72"/>
      <c r="O414" s="72"/>
      <c r="P414" s="72">
        <f t="shared" si="60"/>
        <v>0.30848623853210988</v>
      </c>
      <c r="Q414" s="72"/>
      <c r="R414" s="72"/>
      <c r="S414" s="65">
        <f t="shared" si="56"/>
        <v>8</v>
      </c>
      <c r="T414" s="65"/>
      <c r="U414" s="65"/>
      <c r="V414" s="54">
        <f t="shared" si="57"/>
        <v>1.3368772915096446E-2</v>
      </c>
      <c r="W414" s="55"/>
      <c r="X414" s="56"/>
      <c r="Y414" s="60">
        <f t="shared" si="58"/>
        <v>0.37828124999999974</v>
      </c>
      <c r="Z414" s="61"/>
      <c r="AA414" s="61"/>
      <c r="AB414" s="61"/>
      <c r="AC414" s="61"/>
      <c r="AD414" s="61"/>
      <c r="AE414" s="61"/>
      <c r="AF414" s="62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5"/>
    </row>
    <row r="415" spans="2:74">
      <c r="B415" s="3"/>
      <c r="C415" s="63">
        <f t="shared" si="59"/>
        <v>1.3120000000000009</v>
      </c>
      <c r="D415" s="63"/>
      <c r="E415" s="63">
        <f t="shared" si="51"/>
        <v>0</v>
      </c>
      <c r="F415" s="63"/>
      <c r="G415" s="63">
        <f t="shared" si="52"/>
        <v>0</v>
      </c>
      <c r="H415" s="63"/>
      <c r="I415" s="63">
        <f t="shared" si="53"/>
        <v>0</v>
      </c>
      <c r="J415" s="63"/>
      <c r="K415" s="63">
        <f t="shared" si="54"/>
        <v>0</v>
      </c>
      <c r="L415" s="63"/>
      <c r="M415" s="72">
        <f t="shared" si="55"/>
        <v>1.3120000000000009</v>
      </c>
      <c r="N415" s="72"/>
      <c r="O415" s="72"/>
      <c r="P415" s="72">
        <f t="shared" si="60"/>
        <v>0.30754573170731686</v>
      </c>
      <c r="Q415" s="72"/>
      <c r="R415" s="72"/>
      <c r="S415" s="65">
        <f t="shared" si="56"/>
        <v>8</v>
      </c>
      <c r="T415" s="65"/>
      <c r="U415" s="65"/>
      <c r="V415" s="54">
        <f t="shared" si="57"/>
        <v>1.3409656012696131E-2</v>
      </c>
      <c r="W415" s="55"/>
      <c r="X415" s="56"/>
      <c r="Y415" s="60">
        <f t="shared" si="58"/>
        <v>0.37712795350609735</v>
      </c>
      <c r="Z415" s="61"/>
      <c r="AA415" s="61"/>
      <c r="AB415" s="61"/>
      <c r="AC415" s="61"/>
      <c r="AD415" s="61"/>
      <c r="AE415" s="61"/>
      <c r="AF415" s="62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5"/>
    </row>
    <row r="416" spans="2:74">
      <c r="B416" s="3"/>
      <c r="C416" s="63">
        <f t="shared" si="59"/>
        <v>1.3160000000000009</v>
      </c>
      <c r="D416" s="63"/>
      <c r="E416" s="63">
        <f t="shared" si="51"/>
        <v>0</v>
      </c>
      <c r="F416" s="63"/>
      <c r="G416" s="63">
        <f t="shared" si="52"/>
        <v>0</v>
      </c>
      <c r="H416" s="63"/>
      <c r="I416" s="63">
        <f t="shared" si="53"/>
        <v>0</v>
      </c>
      <c r="J416" s="63"/>
      <c r="K416" s="63">
        <f t="shared" si="54"/>
        <v>0</v>
      </c>
      <c r="L416" s="63"/>
      <c r="M416" s="72">
        <f t="shared" si="55"/>
        <v>1.3160000000000009</v>
      </c>
      <c r="N416" s="72"/>
      <c r="O416" s="72"/>
      <c r="P416" s="72">
        <f t="shared" si="60"/>
        <v>0.3066109422492399</v>
      </c>
      <c r="Q416" s="72"/>
      <c r="R416" s="72"/>
      <c r="S416" s="65">
        <f t="shared" si="56"/>
        <v>8</v>
      </c>
      <c r="T416" s="65"/>
      <c r="U416" s="65"/>
      <c r="V416" s="54">
        <f t="shared" si="57"/>
        <v>1.3450539110295815E-2</v>
      </c>
      <c r="W416" s="55"/>
      <c r="X416" s="56"/>
      <c r="Y416" s="60">
        <f t="shared" si="58"/>
        <v>0.37598166793313043</v>
      </c>
      <c r="Z416" s="61"/>
      <c r="AA416" s="61"/>
      <c r="AB416" s="61"/>
      <c r="AC416" s="61"/>
      <c r="AD416" s="61"/>
      <c r="AE416" s="61"/>
      <c r="AF416" s="62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5"/>
    </row>
    <row r="417" spans="2:74">
      <c r="B417" s="3"/>
      <c r="C417" s="63">
        <f t="shared" si="59"/>
        <v>1.320000000000001</v>
      </c>
      <c r="D417" s="63"/>
      <c r="E417" s="63">
        <f t="shared" si="51"/>
        <v>0</v>
      </c>
      <c r="F417" s="63"/>
      <c r="G417" s="63">
        <f t="shared" si="52"/>
        <v>0</v>
      </c>
      <c r="H417" s="63"/>
      <c r="I417" s="63">
        <f t="shared" si="53"/>
        <v>0</v>
      </c>
      <c r="J417" s="63"/>
      <c r="K417" s="63">
        <f t="shared" si="54"/>
        <v>0</v>
      </c>
      <c r="L417" s="63"/>
      <c r="M417" s="72">
        <f t="shared" si="55"/>
        <v>1.320000000000001</v>
      </c>
      <c r="N417" s="72"/>
      <c r="O417" s="72"/>
      <c r="P417" s="72">
        <f t="shared" si="60"/>
        <v>0.305681818181818</v>
      </c>
      <c r="Q417" s="72"/>
      <c r="R417" s="72"/>
      <c r="S417" s="65">
        <f t="shared" si="56"/>
        <v>8</v>
      </c>
      <c r="T417" s="65"/>
      <c r="U417" s="65"/>
      <c r="V417" s="54">
        <f t="shared" si="57"/>
        <v>1.3491422207895499E-2</v>
      </c>
      <c r="W417" s="55"/>
      <c r="X417" s="56"/>
      <c r="Y417" s="60">
        <f t="shared" si="58"/>
        <v>0.37484232954545432</v>
      </c>
      <c r="Z417" s="61"/>
      <c r="AA417" s="61"/>
      <c r="AB417" s="61"/>
      <c r="AC417" s="61"/>
      <c r="AD417" s="61"/>
      <c r="AE417" s="61"/>
      <c r="AF417" s="62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5"/>
    </row>
    <row r="418" spans="2:74">
      <c r="B418" s="3"/>
      <c r="C418" s="63">
        <f t="shared" si="59"/>
        <v>1.324000000000001</v>
      </c>
      <c r="D418" s="63"/>
      <c r="E418" s="63">
        <f t="shared" si="51"/>
        <v>0</v>
      </c>
      <c r="F418" s="63"/>
      <c r="G418" s="63">
        <f t="shared" si="52"/>
        <v>0</v>
      </c>
      <c r="H418" s="63"/>
      <c r="I418" s="63">
        <f t="shared" si="53"/>
        <v>0</v>
      </c>
      <c r="J418" s="63"/>
      <c r="K418" s="63">
        <f t="shared" si="54"/>
        <v>0</v>
      </c>
      <c r="L418" s="63"/>
      <c r="M418" s="72">
        <f t="shared" si="55"/>
        <v>1.324000000000001</v>
      </c>
      <c r="N418" s="72"/>
      <c r="O418" s="72"/>
      <c r="P418" s="72">
        <f t="shared" si="60"/>
        <v>0.30475830815709948</v>
      </c>
      <c r="Q418" s="72"/>
      <c r="R418" s="72"/>
      <c r="S418" s="65">
        <f t="shared" si="56"/>
        <v>8</v>
      </c>
      <c r="T418" s="65"/>
      <c r="U418" s="65"/>
      <c r="V418" s="54">
        <f t="shared" si="57"/>
        <v>1.3532305305495181E-2</v>
      </c>
      <c r="W418" s="55"/>
      <c r="X418" s="56"/>
      <c r="Y418" s="60">
        <f t="shared" si="58"/>
        <v>0.37370987537764327</v>
      </c>
      <c r="Z418" s="61"/>
      <c r="AA418" s="61"/>
      <c r="AB418" s="61"/>
      <c r="AC418" s="61"/>
      <c r="AD418" s="61"/>
      <c r="AE418" s="61"/>
      <c r="AF418" s="62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5"/>
    </row>
    <row r="419" spans="2:74" ht="11.25" customHeight="1">
      <c r="B419" s="3"/>
      <c r="C419" s="63">
        <f t="shared" si="59"/>
        <v>1.328000000000001</v>
      </c>
      <c r="D419" s="63"/>
      <c r="E419" s="63">
        <f t="shared" si="51"/>
        <v>0</v>
      </c>
      <c r="F419" s="63"/>
      <c r="G419" s="63">
        <f t="shared" si="52"/>
        <v>0</v>
      </c>
      <c r="H419" s="63"/>
      <c r="I419" s="63">
        <f t="shared" si="53"/>
        <v>0</v>
      </c>
      <c r="J419" s="63"/>
      <c r="K419" s="63">
        <f t="shared" si="54"/>
        <v>0</v>
      </c>
      <c r="L419" s="63"/>
      <c r="M419" s="72">
        <f t="shared" si="55"/>
        <v>1.328000000000001</v>
      </c>
      <c r="N419" s="72"/>
      <c r="O419" s="72"/>
      <c r="P419" s="72">
        <f t="shared" si="60"/>
        <v>0.30384036144578291</v>
      </c>
      <c r="Q419" s="72"/>
      <c r="R419" s="72"/>
      <c r="S419" s="65">
        <f t="shared" si="56"/>
        <v>8</v>
      </c>
      <c r="T419" s="65"/>
      <c r="U419" s="65"/>
      <c r="V419" s="54">
        <f t="shared" si="57"/>
        <v>1.3573188403094861E-2</v>
      </c>
      <c r="W419" s="55"/>
      <c r="X419" s="56"/>
      <c r="Y419" s="60">
        <f t="shared" si="58"/>
        <v>0.3725842432228913</v>
      </c>
      <c r="Z419" s="61"/>
      <c r="AA419" s="61"/>
      <c r="AB419" s="61"/>
      <c r="AC419" s="61"/>
      <c r="AD419" s="61"/>
      <c r="AE419" s="61"/>
      <c r="AF419" s="62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5"/>
    </row>
    <row r="420" spans="2:74">
      <c r="B420" s="3"/>
      <c r="C420" s="63">
        <f t="shared" si="59"/>
        <v>1.332000000000001</v>
      </c>
      <c r="D420" s="63"/>
      <c r="E420" s="63">
        <f t="shared" si="51"/>
        <v>0</v>
      </c>
      <c r="F420" s="63"/>
      <c r="G420" s="63">
        <f t="shared" si="52"/>
        <v>0</v>
      </c>
      <c r="H420" s="63"/>
      <c r="I420" s="63">
        <f t="shared" si="53"/>
        <v>0</v>
      </c>
      <c r="J420" s="63"/>
      <c r="K420" s="63">
        <f t="shared" si="54"/>
        <v>0</v>
      </c>
      <c r="L420" s="63"/>
      <c r="M420" s="72">
        <f t="shared" si="55"/>
        <v>1.332000000000001</v>
      </c>
      <c r="N420" s="72"/>
      <c r="O420" s="72"/>
      <c r="P420" s="72">
        <f t="shared" si="60"/>
        <v>0.30292792792792772</v>
      </c>
      <c r="Q420" s="72"/>
      <c r="R420" s="72"/>
      <c r="S420" s="65">
        <f t="shared" si="56"/>
        <v>8</v>
      </c>
      <c r="T420" s="65"/>
      <c r="U420" s="65"/>
      <c r="V420" s="54">
        <f t="shared" si="57"/>
        <v>1.3614071500694547E-2</v>
      </c>
      <c r="W420" s="55"/>
      <c r="X420" s="56"/>
      <c r="Y420" s="60">
        <f t="shared" si="58"/>
        <v>0.37146537162162141</v>
      </c>
      <c r="Z420" s="61"/>
      <c r="AA420" s="61"/>
      <c r="AB420" s="61"/>
      <c r="AC420" s="61"/>
      <c r="AD420" s="61"/>
      <c r="AE420" s="61"/>
      <c r="AF420" s="62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5"/>
    </row>
    <row r="421" spans="2:74">
      <c r="B421" s="3"/>
      <c r="C421" s="63">
        <f t="shared" si="59"/>
        <v>1.336000000000001</v>
      </c>
      <c r="D421" s="63"/>
      <c r="E421" s="63">
        <f t="shared" si="51"/>
        <v>0</v>
      </c>
      <c r="F421" s="63"/>
      <c r="G421" s="63">
        <f t="shared" si="52"/>
        <v>0</v>
      </c>
      <c r="H421" s="63"/>
      <c r="I421" s="63">
        <f t="shared" si="53"/>
        <v>0</v>
      </c>
      <c r="J421" s="63"/>
      <c r="K421" s="63">
        <f t="shared" si="54"/>
        <v>0</v>
      </c>
      <c r="L421" s="63"/>
      <c r="M421" s="72">
        <f t="shared" si="55"/>
        <v>1.336000000000001</v>
      </c>
      <c r="N421" s="72"/>
      <c r="O421" s="72"/>
      <c r="P421" s="72">
        <f t="shared" si="60"/>
        <v>0.30202095808383211</v>
      </c>
      <c r="Q421" s="72"/>
      <c r="R421" s="72"/>
      <c r="S421" s="65">
        <f t="shared" si="56"/>
        <v>8</v>
      </c>
      <c r="T421" s="65"/>
      <c r="U421" s="65"/>
      <c r="V421" s="54">
        <f t="shared" si="57"/>
        <v>1.3654954598294231E-2</v>
      </c>
      <c r="W421" s="55"/>
      <c r="X421" s="56"/>
      <c r="Y421" s="60">
        <f t="shared" si="58"/>
        <v>0.37035319985029913</v>
      </c>
      <c r="Z421" s="61"/>
      <c r="AA421" s="61"/>
      <c r="AB421" s="61"/>
      <c r="AC421" s="61"/>
      <c r="AD421" s="61"/>
      <c r="AE421" s="61"/>
      <c r="AF421" s="62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5"/>
    </row>
    <row r="422" spans="2:74">
      <c r="B422" s="3"/>
      <c r="C422" s="63">
        <f t="shared" si="59"/>
        <v>1.340000000000001</v>
      </c>
      <c r="D422" s="63"/>
      <c r="E422" s="63">
        <f t="shared" si="51"/>
        <v>0</v>
      </c>
      <c r="F422" s="63"/>
      <c r="G422" s="63">
        <f t="shared" si="52"/>
        <v>0</v>
      </c>
      <c r="H422" s="63"/>
      <c r="I422" s="63">
        <f t="shared" si="53"/>
        <v>0</v>
      </c>
      <c r="J422" s="63"/>
      <c r="K422" s="63">
        <f t="shared" si="54"/>
        <v>0</v>
      </c>
      <c r="L422" s="63"/>
      <c r="M422" s="72">
        <f t="shared" si="55"/>
        <v>1.340000000000001</v>
      </c>
      <c r="N422" s="72"/>
      <c r="O422" s="72"/>
      <c r="P422" s="72">
        <f t="shared" si="60"/>
        <v>0.30111940298507445</v>
      </c>
      <c r="Q422" s="72"/>
      <c r="R422" s="72"/>
      <c r="S422" s="65">
        <f t="shared" si="56"/>
        <v>8</v>
      </c>
      <c r="T422" s="65"/>
      <c r="U422" s="65"/>
      <c r="V422" s="54">
        <f t="shared" si="57"/>
        <v>1.3695837695893914E-2</v>
      </c>
      <c r="W422" s="55"/>
      <c r="X422" s="56"/>
      <c r="Y422" s="60">
        <f t="shared" si="58"/>
        <v>0.36924766791044755</v>
      </c>
      <c r="Z422" s="61"/>
      <c r="AA422" s="61"/>
      <c r="AB422" s="61"/>
      <c r="AC422" s="61"/>
      <c r="AD422" s="61"/>
      <c r="AE422" s="61"/>
      <c r="AF422" s="62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5"/>
    </row>
    <row r="423" spans="2:74">
      <c r="B423" s="3"/>
      <c r="C423" s="63">
        <f t="shared" si="59"/>
        <v>1.344000000000001</v>
      </c>
      <c r="D423" s="63"/>
      <c r="E423" s="63">
        <f t="shared" si="51"/>
        <v>0</v>
      </c>
      <c r="F423" s="63"/>
      <c r="G423" s="63">
        <f t="shared" si="52"/>
        <v>0</v>
      </c>
      <c r="H423" s="63"/>
      <c r="I423" s="63">
        <f t="shared" si="53"/>
        <v>0</v>
      </c>
      <c r="J423" s="63"/>
      <c r="K423" s="63">
        <f t="shared" si="54"/>
        <v>0</v>
      </c>
      <c r="L423" s="63"/>
      <c r="M423" s="72">
        <f t="shared" si="55"/>
        <v>1.344000000000001</v>
      </c>
      <c r="N423" s="72"/>
      <c r="O423" s="72"/>
      <c r="P423" s="72">
        <f t="shared" si="60"/>
        <v>0.30022321428571408</v>
      </c>
      <c r="Q423" s="72"/>
      <c r="R423" s="72"/>
      <c r="S423" s="65">
        <f t="shared" si="56"/>
        <v>8</v>
      </c>
      <c r="T423" s="65"/>
      <c r="U423" s="65"/>
      <c r="V423" s="54">
        <f t="shared" si="57"/>
        <v>1.3736720793493596E-2</v>
      </c>
      <c r="W423" s="55"/>
      <c r="X423" s="56"/>
      <c r="Y423" s="60">
        <f t="shared" si="58"/>
        <v>0.36814871651785691</v>
      </c>
      <c r="Z423" s="61"/>
      <c r="AA423" s="61"/>
      <c r="AB423" s="61"/>
      <c r="AC423" s="61"/>
      <c r="AD423" s="61"/>
      <c r="AE423" s="61"/>
      <c r="AF423" s="62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5"/>
    </row>
    <row r="424" spans="2:74">
      <c r="B424" s="3"/>
      <c r="C424" s="63">
        <f t="shared" si="59"/>
        <v>1.348000000000001</v>
      </c>
      <c r="D424" s="63"/>
      <c r="E424" s="63">
        <f t="shared" si="51"/>
        <v>0</v>
      </c>
      <c r="F424" s="63"/>
      <c r="G424" s="63">
        <f t="shared" si="52"/>
        <v>0</v>
      </c>
      <c r="H424" s="63"/>
      <c r="I424" s="63">
        <f t="shared" si="53"/>
        <v>0</v>
      </c>
      <c r="J424" s="63"/>
      <c r="K424" s="63">
        <f t="shared" si="54"/>
        <v>0</v>
      </c>
      <c r="L424" s="63"/>
      <c r="M424" s="72">
        <f t="shared" si="55"/>
        <v>1.348000000000001</v>
      </c>
      <c r="N424" s="72"/>
      <c r="O424" s="72"/>
      <c r="P424" s="72">
        <f t="shared" si="60"/>
        <v>0.29933234421364968</v>
      </c>
      <c r="Q424" s="72"/>
      <c r="R424" s="72"/>
      <c r="S424" s="65">
        <f t="shared" si="56"/>
        <v>8</v>
      </c>
      <c r="T424" s="65"/>
      <c r="U424" s="65"/>
      <c r="V424" s="54">
        <f t="shared" si="57"/>
        <v>1.3777603891093282E-2</v>
      </c>
      <c r="W424" s="55"/>
      <c r="X424" s="56"/>
      <c r="Y424" s="60">
        <f t="shared" si="58"/>
        <v>0.36705628709198795</v>
      </c>
      <c r="Z424" s="61"/>
      <c r="AA424" s="61"/>
      <c r="AB424" s="61"/>
      <c r="AC424" s="61"/>
      <c r="AD424" s="61"/>
      <c r="AE424" s="61"/>
      <c r="AF424" s="62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5"/>
    </row>
    <row r="425" spans="2:74">
      <c r="B425" s="3"/>
      <c r="C425" s="63">
        <f t="shared" si="59"/>
        <v>1.352000000000001</v>
      </c>
      <c r="D425" s="63"/>
      <c r="E425" s="63">
        <f t="shared" si="51"/>
        <v>0</v>
      </c>
      <c r="F425" s="63"/>
      <c r="G425" s="63">
        <f t="shared" si="52"/>
        <v>0</v>
      </c>
      <c r="H425" s="63"/>
      <c r="I425" s="63">
        <f t="shared" si="53"/>
        <v>0</v>
      </c>
      <c r="J425" s="63"/>
      <c r="K425" s="63">
        <f t="shared" si="54"/>
        <v>0</v>
      </c>
      <c r="L425" s="63"/>
      <c r="M425" s="72">
        <f t="shared" si="55"/>
        <v>1.352000000000001</v>
      </c>
      <c r="N425" s="72"/>
      <c r="O425" s="72"/>
      <c r="P425" s="72">
        <f t="shared" si="60"/>
        <v>0.29844674556212997</v>
      </c>
      <c r="Q425" s="72"/>
      <c r="R425" s="72"/>
      <c r="S425" s="65">
        <f t="shared" si="56"/>
        <v>8</v>
      </c>
      <c r="T425" s="65"/>
      <c r="U425" s="65"/>
      <c r="V425" s="54">
        <f t="shared" si="57"/>
        <v>1.3818486988692962E-2</v>
      </c>
      <c r="W425" s="55"/>
      <c r="X425" s="56"/>
      <c r="Y425" s="60">
        <f t="shared" si="58"/>
        <v>0.36597032174556188</v>
      </c>
      <c r="Z425" s="61"/>
      <c r="AA425" s="61"/>
      <c r="AB425" s="61"/>
      <c r="AC425" s="61"/>
      <c r="AD425" s="61"/>
      <c r="AE425" s="61"/>
      <c r="AF425" s="62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5"/>
    </row>
    <row r="426" spans="2:74">
      <c r="B426" s="3"/>
      <c r="C426" s="63">
        <f t="shared" si="59"/>
        <v>1.356000000000001</v>
      </c>
      <c r="D426" s="63"/>
      <c r="E426" s="63">
        <f t="shared" si="51"/>
        <v>0</v>
      </c>
      <c r="F426" s="63"/>
      <c r="G426" s="63">
        <f t="shared" si="52"/>
        <v>0</v>
      </c>
      <c r="H426" s="63"/>
      <c r="I426" s="63">
        <f t="shared" si="53"/>
        <v>0</v>
      </c>
      <c r="J426" s="63"/>
      <c r="K426" s="63">
        <f t="shared" si="54"/>
        <v>0</v>
      </c>
      <c r="L426" s="63"/>
      <c r="M426" s="72">
        <f t="shared" si="55"/>
        <v>1.356000000000001</v>
      </c>
      <c r="N426" s="72"/>
      <c r="O426" s="72"/>
      <c r="P426" s="72">
        <f t="shared" si="60"/>
        <v>0.29756637168141575</v>
      </c>
      <c r="Q426" s="72"/>
      <c r="R426" s="72"/>
      <c r="S426" s="65">
        <f t="shared" si="56"/>
        <v>8</v>
      </c>
      <c r="T426" s="65"/>
      <c r="U426" s="65"/>
      <c r="V426" s="54">
        <f t="shared" si="57"/>
        <v>1.3859370086292648E-2</v>
      </c>
      <c r="W426" s="55"/>
      <c r="X426" s="56"/>
      <c r="Y426" s="60">
        <f t="shared" si="58"/>
        <v>0.36489076327433606</v>
      </c>
      <c r="Z426" s="61"/>
      <c r="AA426" s="61"/>
      <c r="AB426" s="61"/>
      <c r="AC426" s="61"/>
      <c r="AD426" s="61"/>
      <c r="AE426" s="61"/>
      <c r="AF426" s="62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5"/>
    </row>
    <row r="427" spans="2:74">
      <c r="B427" s="3"/>
      <c r="C427" s="63">
        <f t="shared" si="59"/>
        <v>1.360000000000001</v>
      </c>
      <c r="D427" s="63"/>
      <c r="E427" s="63">
        <f t="shared" si="51"/>
        <v>0</v>
      </c>
      <c r="F427" s="63"/>
      <c r="G427" s="63">
        <f t="shared" si="52"/>
        <v>0</v>
      </c>
      <c r="H427" s="63"/>
      <c r="I427" s="63">
        <f t="shared" si="53"/>
        <v>0</v>
      </c>
      <c r="J427" s="63"/>
      <c r="K427" s="63">
        <f t="shared" si="54"/>
        <v>0</v>
      </c>
      <c r="L427" s="63"/>
      <c r="M427" s="72">
        <f t="shared" si="55"/>
        <v>1.360000000000001</v>
      </c>
      <c r="N427" s="72"/>
      <c r="O427" s="72"/>
      <c r="P427" s="72">
        <f t="shared" si="60"/>
        <v>0.29669117647058801</v>
      </c>
      <c r="Q427" s="72"/>
      <c r="R427" s="72"/>
      <c r="S427" s="65">
        <f t="shared" si="56"/>
        <v>8</v>
      </c>
      <c r="T427" s="65"/>
      <c r="U427" s="65"/>
      <c r="V427" s="54">
        <f t="shared" si="57"/>
        <v>1.390025318389233E-2</v>
      </c>
      <c r="W427" s="55"/>
      <c r="X427" s="56"/>
      <c r="Y427" s="60">
        <f t="shared" si="58"/>
        <v>0.36381755514705855</v>
      </c>
      <c r="Z427" s="61"/>
      <c r="AA427" s="61"/>
      <c r="AB427" s="61"/>
      <c r="AC427" s="61"/>
      <c r="AD427" s="61"/>
      <c r="AE427" s="61"/>
      <c r="AF427" s="62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5"/>
    </row>
    <row r="428" spans="2:74" ht="11.25" customHeight="1">
      <c r="B428" s="3"/>
      <c r="C428" s="63">
        <f t="shared" si="59"/>
        <v>1.364000000000001</v>
      </c>
      <c r="D428" s="63"/>
      <c r="E428" s="63">
        <f t="shared" si="51"/>
        <v>0</v>
      </c>
      <c r="F428" s="63"/>
      <c r="G428" s="63">
        <f t="shared" si="52"/>
        <v>0</v>
      </c>
      <c r="H428" s="63"/>
      <c r="I428" s="63">
        <f t="shared" si="53"/>
        <v>0</v>
      </c>
      <c r="J428" s="63"/>
      <c r="K428" s="63">
        <f t="shared" si="54"/>
        <v>0</v>
      </c>
      <c r="L428" s="63"/>
      <c r="M428" s="72">
        <f t="shared" si="55"/>
        <v>1.364000000000001</v>
      </c>
      <c r="N428" s="72"/>
      <c r="O428" s="72"/>
      <c r="P428" s="72">
        <f t="shared" si="60"/>
        <v>0.29582111436950126</v>
      </c>
      <c r="Q428" s="72"/>
      <c r="R428" s="72"/>
      <c r="S428" s="65">
        <f t="shared" si="56"/>
        <v>8</v>
      </c>
      <c r="T428" s="65"/>
      <c r="U428" s="65"/>
      <c r="V428" s="54">
        <f t="shared" si="57"/>
        <v>1.3941136281492012E-2</v>
      </c>
      <c r="W428" s="55"/>
      <c r="X428" s="56"/>
      <c r="Y428" s="60">
        <f t="shared" si="58"/>
        <v>0.36275064149560093</v>
      </c>
      <c r="Z428" s="61"/>
      <c r="AA428" s="61"/>
      <c r="AB428" s="61"/>
      <c r="AC428" s="61"/>
      <c r="AD428" s="61"/>
      <c r="AE428" s="61"/>
      <c r="AF428" s="62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5"/>
    </row>
    <row r="429" spans="2:74">
      <c r="B429" s="3"/>
      <c r="C429" s="63">
        <f t="shared" si="59"/>
        <v>1.368000000000001</v>
      </c>
      <c r="D429" s="63"/>
      <c r="E429" s="63">
        <f t="shared" si="51"/>
        <v>0</v>
      </c>
      <c r="F429" s="63"/>
      <c r="G429" s="63">
        <f t="shared" si="52"/>
        <v>0</v>
      </c>
      <c r="H429" s="63"/>
      <c r="I429" s="63">
        <f t="shared" si="53"/>
        <v>0</v>
      </c>
      <c r="J429" s="63"/>
      <c r="K429" s="63">
        <f t="shared" si="54"/>
        <v>0</v>
      </c>
      <c r="L429" s="63"/>
      <c r="M429" s="72">
        <f t="shared" si="55"/>
        <v>1.368000000000001</v>
      </c>
      <c r="N429" s="72"/>
      <c r="O429" s="72"/>
      <c r="P429" s="72">
        <f t="shared" si="60"/>
        <v>0.29495614035087697</v>
      </c>
      <c r="Q429" s="72"/>
      <c r="R429" s="72"/>
      <c r="S429" s="65">
        <f t="shared" si="56"/>
        <v>8</v>
      </c>
      <c r="T429" s="65"/>
      <c r="U429" s="65"/>
      <c r="V429" s="54">
        <f t="shared" si="57"/>
        <v>1.3982019379091697E-2</v>
      </c>
      <c r="W429" s="55"/>
      <c r="X429" s="56"/>
      <c r="Y429" s="60">
        <f t="shared" si="58"/>
        <v>0.36168996710526291</v>
      </c>
      <c r="Z429" s="61"/>
      <c r="AA429" s="61"/>
      <c r="AB429" s="61"/>
      <c r="AC429" s="61"/>
      <c r="AD429" s="61"/>
      <c r="AE429" s="61"/>
      <c r="AF429" s="62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5"/>
    </row>
    <row r="430" spans="2:74">
      <c r="B430" s="3"/>
      <c r="C430" s="63">
        <f t="shared" si="59"/>
        <v>1.372000000000001</v>
      </c>
      <c r="D430" s="63"/>
      <c r="E430" s="63">
        <f t="shared" si="51"/>
        <v>0</v>
      </c>
      <c r="F430" s="63"/>
      <c r="G430" s="63">
        <f t="shared" si="52"/>
        <v>0</v>
      </c>
      <c r="H430" s="63"/>
      <c r="I430" s="63">
        <f t="shared" si="53"/>
        <v>0</v>
      </c>
      <c r="J430" s="63"/>
      <c r="K430" s="63">
        <f t="shared" si="54"/>
        <v>0</v>
      </c>
      <c r="L430" s="63"/>
      <c r="M430" s="72">
        <f t="shared" si="55"/>
        <v>1.372000000000001</v>
      </c>
      <c r="N430" s="72"/>
      <c r="O430" s="72"/>
      <c r="P430" s="72">
        <f t="shared" si="60"/>
        <v>0.29409620991253627</v>
      </c>
      <c r="Q430" s="72"/>
      <c r="R430" s="72"/>
      <c r="S430" s="65">
        <f t="shared" si="56"/>
        <v>8</v>
      </c>
      <c r="T430" s="65"/>
      <c r="U430" s="65"/>
      <c r="V430" s="54">
        <f t="shared" si="57"/>
        <v>1.4022902476691383E-2</v>
      </c>
      <c r="W430" s="55"/>
      <c r="X430" s="56"/>
      <c r="Y430" s="60">
        <f t="shared" si="58"/>
        <v>0.3606354774052476</v>
      </c>
      <c r="Z430" s="61"/>
      <c r="AA430" s="61"/>
      <c r="AB430" s="61"/>
      <c r="AC430" s="61"/>
      <c r="AD430" s="61"/>
      <c r="AE430" s="61"/>
      <c r="AF430" s="62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5"/>
    </row>
    <row r="431" spans="2:74">
      <c r="B431" s="3"/>
      <c r="C431" s="63">
        <f t="shared" si="59"/>
        <v>1.376000000000001</v>
      </c>
      <c r="D431" s="63"/>
      <c r="E431" s="63">
        <f t="shared" si="51"/>
        <v>0</v>
      </c>
      <c r="F431" s="63"/>
      <c r="G431" s="63">
        <f t="shared" si="52"/>
        <v>0</v>
      </c>
      <c r="H431" s="63"/>
      <c r="I431" s="63">
        <f t="shared" si="53"/>
        <v>0</v>
      </c>
      <c r="J431" s="63"/>
      <c r="K431" s="63">
        <f t="shared" si="54"/>
        <v>0</v>
      </c>
      <c r="L431" s="63"/>
      <c r="M431" s="72">
        <f t="shared" si="55"/>
        <v>1.376000000000001</v>
      </c>
      <c r="N431" s="72"/>
      <c r="O431" s="72"/>
      <c r="P431" s="72">
        <f t="shared" si="60"/>
        <v>0.29324127906976727</v>
      </c>
      <c r="Q431" s="72"/>
      <c r="R431" s="72"/>
      <c r="S431" s="65">
        <f t="shared" si="56"/>
        <v>8</v>
      </c>
      <c r="T431" s="65"/>
      <c r="U431" s="65"/>
      <c r="V431" s="54">
        <f t="shared" si="57"/>
        <v>1.4063785574291063E-2</v>
      </c>
      <c r="W431" s="55"/>
      <c r="X431" s="56"/>
      <c r="Y431" s="60">
        <f t="shared" si="58"/>
        <v>0.35958711845930214</v>
      </c>
      <c r="Z431" s="61"/>
      <c r="AA431" s="61"/>
      <c r="AB431" s="61"/>
      <c r="AC431" s="61"/>
      <c r="AD431" s="61"/>
      <c r="AE431" s="61"/>
      <c r="AF431" s="62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5"/>
    </row>
    <row r="432" spans="2:74">
      <c r="B432" s="3"/>
      <c r="C432" s="63">
        <f t="shared" si="59"/>
        <v>1.380000000000001</v>
      </c>
      <c r="D432" s="63"/>
      <c r="E432" s="63">
        <f t="shared" si="51"/>
        <v>0</v>
      </c>
      <c r="F432" s="63"/>
      <c r="G432" s="63">
        <f t="shared" si="52"/>
        <v>0</v>
      </c>
      <c r="H432" s="63"/>
      <c r="I432" s="63">
        <f t="shared" si="53"/>
        <v>0</v>
      </c>
      <c r="J432" s="63"/>
      <c r="K432" s="63">
        <f t="shared" si="54"/>
        <v>0</v>
      </c>
      <c r="L432" s="63"/>
      <c r="M432" s="72">
        <f t="shared" si="55"/>
        <v>1.380000000000001</v>
      </c>
      <c r="N432" s="72"/>
      <c r="O432" s="72"/>
      <c r="P432" s="72">
        <f t="shared" si="60"/>
        <v>0.2923913043478259</v>
      </c>
      <c r="Q432" s="72"/>
      <c r="R432" s="72"/>
      <c r="S432" s="65">
        <f t="shared" si="56"/>
        <v>8</v>
      </c>
      <c r="T432" s="65"/>
      <c r="U432" s="65"/>
      <c r="V432" s="54">
        <f t="shared" si="57"/>
        <v>1.4104668671890749E-2</v>
      </c>
      <c r="W432" s="55"/>
      <c r="X432" s="56"/>
      <c r="Y432" s="60">
        <f t="shared" si="58"/>
        <v>0.35854483695652151</v>
      </c>
      <c r="Z432" s="61"/>
      <c r="AA432" s="61"/>
      <c r="AB432" s="61"/>
      <c r="AC432" s="61"/>
      <c r="AD432" s="61"/>
      <c r="AE432" s="61"/>
      <c r="AF432" s="62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5"/>
    </row>
    <row r="433" spans="2:74" ht="11.25" customHeight="1">
      <c r="B433" s="3"/>
      <c r="C433" s="63">
        <f t="shared" si="59"/>
        <v>1.384000000000001</v>
      </c>
      <c r="D433" s="63"/>
      <c r="E433" s="63">
        <f t="shared" si="51"/>
        <v>0</v>
      </c>
      <c r="F433" s="63"/>
      <c r="G433" s="63">
        <f t="shared" si="52"/>
        <v>0</v>
      </c>
      <c r="H433" s="63"/>
      <c r="I433" s="63">
        <f t="shared" si="53"/>
        <v>0</v>
      </c>
      <c r="J433" s="63"/>
      <c r="K433" s="63">
        <f t="shared" si="54"/>
        <v>0</v>
      </c>
      <c r="L433" s="63"/>
      <c r="M433" s="72">
        <f t="shared" si="55"/>
        <v>1.384000000000001</v>
      </c>
      <c r="N433" s="72"/>
      <c r="O433" s="72"/>
      <c r="P433" s="72">
        <f t="shared" si="60"/>
        <v>0.29154624277456626</v>
      </c>
      <c r="Q433" s="72"/>
      <c r="R433" s="72"/>
      <c r="S433" s="65">
        <f t="shared" si="56"/>
        <v>8</v>
      </c>
      <c r="T433" s="65"/>
      <c r="U433" s="65"/>
      <c r="V433" s="54">
        <f t="shared" si="57"/>
        <v>1.4145551769490431E-2</v>
      </c>
      <c r="W433" s="55"/>
      <c r="X433" s="56"/>
      <c r="Y433" s="60">
        <f t="shared" si="58"/>
        <v>0.35750858020231191</v>
      </c>
      <c r="Z433" s="61"/>
      <c r="AA433" s="61"/>
      <c r="AB433" s="61"/>
      <c r="AC433" s="61"/>
      <c r="AD433" s="61"/>
      <c r="AE433" s="61"/>
      <c r="AF433" s="62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5"/>
    </row>
    <row r="434" spans="2:74">
      <c r="B434" s="3"/>
      <c r="C434" s="63">
        <f t="shared" si="59"/>
        <v>1.388000000000001</v>
      </c>
      <c r="D434" s="63"/>
      <c r="E434" s="63">
        <f t="shared" si="51"/>
        <v>0</v>
      </c>
      <c r="F434" s="63"/>
      <c r="G434" s="63">
        <f t="shared" si="52"/>
        <v>0</v>
      </c>
      <c r="H434" s="63"/>
      <c r="I434" s="63">
        <f t="shared" si="53"/>
        <v>0</v>
      </c>
      <c r="J434" s="63"/>
      <c r="K434" s="63">
        <f t="shared" si="54"/>
        <v>0</v>
      </c>
      <c r="L434" s="63"/>
      <c r="M434" s="72">
        <f t="shared" si="55"/>
        <v>1.388000000000001</v>
      </c>
      <c r="N434" s="72"/>
      <c r="O434" s="72"/>
      <c r="P434" s="72">
        <f t="shared" si="60"/>
        <v>0.29070605187319865</v>
      </c>
      <c r="Q434" s="72"/>
      <c r="R434" s="72"/>
      <c r="S434" s="65">
        <f t="shared" si="56"/>
        <v>8</v>
      </c>
      <c r="T434" s="65"/>
      <c r="U434" s="65"/>
      <c r="V434" s="54">
        <f t="shared" si="57"/>
        <v>1.4186434867090113E-2</v>
      </c>
      <c r="W434" s="55"/>
      <c r="X434" s="56"/>
      <c r="Y434" s="60">
        <f t="shared" si="58"/>
        <v>0.35647829610950987</v>
      </c>
      <c r="Z434" s="61"/>
      <c r="AA434" s="61"/>
      <c r="AB434" s="61"/>
      <c r="AC434" s="61"/>
      <c r="AD434" s="61"/>
      <c r="AE434" s="61"/>
      <c r="AF434" s="62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5"/>
    </row>
    <row r="435" spans="2:74">
      <c r="B435" s="3"/>
      <c r="C435" s="63">
        <f t="shared" si="59"/>
        <v>1.392000000000001</v>
      </c>
      <c r="D435" s="63"/>
      <c r="E435" s="63">
        <f t="shared" si="51"/>
        <v>0</v>
      </c>
      <c r="F435" s="63"/>
      <c r="G435" s="63">
        <f t="shared" si="52"/>
        <v>0</v>
      </c>
      <c r="H435" s="63"/>
      <c r="I435" s="63">
        <f t="shared" si="53"/>
        <v>0</v>
      </c>
      <c r="J435" s="63"/>
      <c r="K435" s="63">
        <f t="shared" si="54"/>
        <v>0</v>
      </c>
      <c r="L435" s="63"/>
      <c r="M435" s="72">
        <f t="shared" si="55"/>
        <v>1.392000000000001</v>
      </c>
      <c r="N435" s="72"/>
      <c r="O435" s="72"/>
      <c r="P435" s="72">
        <f t="shared" si="60"/>
        <v>0.28987068965517221</v>
      </c>
      <c r="Q435" s="72"/>
      <c r="R435" s="72"/>
      <c r="S435" s="65">
        <f t="shared" si="56"/>
        <v>8</v>
      </c>
      <c r="T435" s="65"/>
      <c r="U435" s="65"/>
      <c r="V435" s="54">
        <f t="shared" si="57"/>
        <v>1.4227317964689798E-2</v>
      </c>
      <c r="W435" s="55"/>
      <c r="X435" s="56"/>
      <c r="Y435" s="60">
        <f t="shared" si="58"/>
        <v>0.35545393318965496</v>
      </c>
      <c r="Z435" s="61"/>
      <c r="AA435" s="61"/>
      <c r="AB435" s="61"/>
      <c r="AC435" s="61"/>
      <c r="AD435" s="61"/>
      <c r="AE435" s="61"/>
      <c r="AF435" s="62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5"/>
    </row>
    <row r="436" spans="2:74">
      <c r="B436" s="3"/>
      <c r="C436" s="63">
        <f t="shared" si="59"/>
        <v>1.396000000000001</v>
      </c>
      <c r="D436" s="63"/>
      <c r="E436" s="63">
        <f t="shared" si="51"/>
        <v>0</v>
      </c>
      <c r="F436" s="63"/>
      <c r="G436" s="63">
        <f t="shared" si="52"/>
        <v>0</v>
      </c>
      <c r="H436" s="63"/>
      <c r="I436" s="63">
        <f t="shared" si="53"/>
        <v>0</v>
      </c>
      <c r="J436" s="63"/>
      <c r="K436" s="63">
        <f t="shared" si="54"/>
        <v>0</v>
      </c>
      <c r="L436" s="63"/>
      <c r="M436" s="72">
        <f t="shared" si="55"/>
        <v>1.396000000000001</v>
      </c>
      <c r="N436" s="72"/>
      <c r="O436" s="72"/>
      <c r="P436" s="72">
        <f t="shared" si="60"/>
        <v>0.2890401146131803</v>
      </c>
      <c r="Q436" s="72"/>
      <c r="R436" s="72"/>
      <c r="S436" s="65">
        <f t="shared" si="56"/>
        <v>8</v>
      </c>
      <c r="T436" s="65"/>
      <c r="U436" s="65"/>
      <c r="V436" s="54">
        <f t="shared" si="57"/>
        <v>1.4268201062289482E-2</v>
      </c>
      <c r="W436" s="55"/>
      <c r="X436" s="56"/>
      <c r="Y436" s="60">
        <f t="shared" si="58"/>
        <v>0.35443544054441234</v>
      </c>
      <c r="Z436" s="61"/>
      <c r="AA436" s="61"/>
      <c r="AB436" s="61"/>
      <c r="AC436" s="61"/>
      <c r="AD436" s="61"/>
      <c r="AE436" s="61"/>
      <c r="AF436" s="62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5"/>
    </row>
    <row r="437" spans="2:74">
      <c r="B437" s="3"/>
      <c r="C437" s="63">
        <f t="shared" si="59"/>
        <v>1.400000000000001</v>
      </c>
      <c r="D437" s="63"/>
      <c r="E437" s="63">
        <f t="shared" si="51"/>
        <v>0</v>
      </c>
      <c r="F437" s="63"/>
      <c r="G437" s="63">
        <f t="shared" si="52"/>
        <v>0</v>
      </c>
      <c r="H437" s="63"/>
      <c r="I437" s="63">
        <f t="shared" si="53"/>
        <v>0</v>
      </c>
      <c r="J437" s="63"/>
      <c r="K437" s="63">
        <f t="shared" si="54"/>
        <v>0</v>
      </c>
      <c r="L437" s="63"/>
      <c r="M437" s="72">
        <f t="shared" si="55"/>
        <v>1.400000000000001</v>
      </c>
      <c r="N437" s="72"/>
      <c r="O437" s="72"/>
      <c r="P437" s="72">
        <f t="shared" si="60"/>
        <v>0.28821428571428553</v>
      </c>
      <c r="Q437" s="72"/>
      <c r="R437" s="72"/>
      <c r="S437" s="65">
        <f t="shared" si="56"/>
        <v>8</v>
      </c>
      <c r="T437" s="65"/>
      <c r="U437" s="65"/>
      <c r="V437" s="54">
        <f t="shared" si="57"/>
        <v>1.4309084159889164E-2</v>
      </c>
      <c r="W437" s="55"/>
      <c r="X437" s="56"/>
      <c r="Y437" s="60">
        <f t="shared" si="58"/>
        <v>0.35342276785714266</v>
      </c>
      <c r="Z437" s="61"/>
      <c r="AA437" s="61"/>
      <c r="AB437" s="61"/>
      <c r="AC437" s="61"/>
      <c r="AD437" s="61"/>
      <c r="AE437" s="61"/>
      <c r="AF437" s="62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5"/>
    </row>
    <row r="438" spans="2:74">
      <c r="B438" s="3"/>
      <c r="C438" s="63">
        <f t="shared" si="59"/>
        <v>1.404000000000001</v>
      </c>
      <c r="D438" s="63"/>
      <c r="E438" s="63">
        <f t="shared" si="51"/>
        <v>0</v>
      </c>
      <c r="F438" s="63"/>
      <c r="G438" s="63">
        <f t="shared" si="52"/>
        <v>0</v>
      </c>
      <c r="H438" s="63"/>
      <c r="I438" s="63">
        <f t="shared" si="53"/>
        <v>0</v>
      </c>
      <c r="J438" s="63"/>
      <c r="K438" s="63">
        <f t="shared" si="54"/>
        <v>0</v>
      </c>
      <c r="L438" s="63"/>
      <c r="M438" s="72">
        <f t="shared" si="55"/>
        <v>1.404000000000001</v>
      </c>
      <c r="N438" s="72"/>
      <c r="O438" s="72"/>
      <c r="P438" s="72">
        <f t="shared" si="60"/>
        <v>0.2873931623931622</v>
      </c>
      <c r="Q438" s="72"/>
      <c r="R438" s="72"/>
      <c r="S438" s="65">
        <f t="shared" si="56"/>
        <v>8</v>
      </c>
      <c r="T438" s="65"/>
      <c r="U438" s="65"/>
      <c r="V438" s="54">
        <f t="shared" si="57"/>
        <v>1.4349967257488848E-2</v>
      </c>
      <c r="W438" s="55"/>
      <c r="X438" s="56"/>
      <c r="Y438" s="60">
        <f t="shared" si="58"/>
        <v>0.35241586538461517</v>
      </c>
      <c r="Z438" s="61"/>
      <c r="AA438" s="61"/>
      <c r="AB438" s="61"/>
      <c r="AC438" s="61"/>
      <c r="AD438" s="61"/>
      <c r="AE438" s="61"/>
      <c r="AF438" s="62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5"/>
    </row>
    <row r="439" spans="2:74">
      <c r="B439" s="3"/>
      <c r="C439" s="63">
        <f t="shared" si="59"/>
        <v>1.408000000000001</v>
      </c>
      <c r="D439" s="63"/>
      <c r="E439" s="63">
        <f t="shared" si="51"/>
        <v>0</v>
      </c>
      <c r="F439" s="63"/>
      <c r="G439" s="63">
        <f t="shared" si="52"/>
        <v>0</v>
      </c>
      <c r="H439" s="63"/>
      <c r="I439" s="63">
        <f t="shared" si="53"/>
        <v>0</v>
      </c>
      <c r="J439" s="63"/>
      <c r="K439" s="63">
        <f t="shared" si="54"/>
        <v>0</v>
      </c>
      <c r="L439" s="63"/>
      <c r="M439" s="72">
        <f t="shared" si="55"/>
        <v>1.408000000000001</v>
      </c>
      <c r="N439" s="72"/>
      <c r="O439" s="72"/>
      <c r="P439" s="72">
        <f t="shared" si="60"/>
        <v>0.28657670454545436</v>
      </c>
      <c r="Q439" s="72"/>
      <c r="R439" s="72"/>
      <c r="S439" s="65">
        <f t="shared" si="56"/>
        <v>8</v>
      </c>
      <c r="T439" s="65"/>
      <c r="U439" s="65"/>
      <c r="V439" s="54">
        <f t="shared" si="57"/>
        <v>1.4390850355088533E-2</v>
      </c>
      <c r="W439" s="55"/>
      <c r="X439" s="56"/>
      <c r="Y439" s="60">
        <f t="shared" si="58"/>
        <v>0.35141468394886344</v>
      </c>
      <c r="Z439" s="61"/>
      <c r="AA439" s="61"/>
      <c r="AB439" s="61"/>
      <c r="AC439" s="61"/>
      <c r="AD439" s="61"/>
      <c r="AE439" s="61"/>
      <c r="AF439" s="62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5"/>
    </row>
    <row r="440" spans="2:74">
      <c r="B440" s="3"/>
      <c r="C440" s="63">
        <f t="shared" si="59"/>
        <v>1.412000000000001</v>
      </c>
      <c r="D440" s="63"/>
      <c r="E440" s="63">
        <f t="shared" si="51"/>
        <v>0</v>
      </c>
      <c r="F440" s="63"/>
      <c r="G440" s="63">
        <f t="shared" si="52"/>
        <v>0</v>
      </c>
      <c r="H440" s="63"/>
      <c r="I440" s="63">
        <f t="shared" si="53"/>
        <v>0</v>
      </c>
      <c r="J440" s="63"/>
      <c r="K440" s="63">
        <f t="shared" si="54"/>
        <v>0</v>
      </c>
      <c r="L440" s="63"/>
      <c r="M440" s="72">
        <f t="shared" si="55"/>
        <v>1.412000000000001</v>
      </c>
      <c r="N440" s="72"/>
      <c r="O440" s="72"/>
      <c r="P440" s="72">
        <f t="shared" si="60"/>
        <v>0.28576487252124627</v>
      </c>
      <c r="Q440" s="72"/>
      <c r="R440" s="72"/>
      <c r="S440" s="65">
        <f t="shared" si="56"/>
        <v>8</v>
      </c>
      <c r="T440" s="65"/>
      <c r="U440" s="65"/>
      <c r="V440" s="54">
        <f t="shared" si="57"/>
        <v>1.4431733452688214E-2</v>
      </c>
      <c r="W440" s="55"/>
      <c r="X440" s="56"/>
      <c r="Y440" s="60">
        <f t="shared" si="58"/>
        <v>0.35041917492917823</v>
      </c>
      <c r="Z440" s="61"/>
      <c r="AA440" s="61"/>
      <c r="AB440" s="61"/>
      <c r="AC440" s="61"/>
      <c r="AD440" s="61"/>
      <c r="AE440" s="61"/>
      <c r="AF440" s="62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5"/>
    </row>
    <row r="441" spans="2:74" ht="11.25" customHeight="1">
      <c r="B441" s="3"/>
      <c r="C441" s="63">
        <f t="shared" si="59"/>
        <v>1.416000000000001</v>
      </c>
      <c r="D441" s="63"/>
      <c r="E441" s="63">
        <f t="shared" si="51"/>
        <v>0</v>
      </c>
      <c r="F441" s="63"/>
      <c r="G441" s="63">
        <f t="shared" si="52"/>
        <v>0</v>
      </c>
      <c r="H441" s="63"/>
      <c r="I441" s="63">
        <f t="shared" si="53"/>
        <v>0</v>
      </c>
      <c r="J441" s="63"/>
      <c r="K441" s="63">
        <f t="shared" si="54"/>
        <v>0</v>
      </c>
      <c r="L441" s="63"/>
      <c r="M441" s="72">
        <f t="shared" si="55"/>
        <v>1.416000000000001</v>
      </c>
      <c r="N441" s="72"/>
      <c r="O441" s="72"/>
      <c r="P441" s="72">
        <f t="shared" si="60"/>
        <v>0.28495762711864386</v>
      </c>
      <c r="Q441" s="72"/>
      <c r="R441" s="72"/>
      <c r="S441" s="65">
        <f t="shared" si="56"/>
        <v>8</v>
      </c>
      <c r="T441" s="65"/>
      <c r="U441" s="65"/>
      <c r="V441" s="54">
        <f t="shared" si="57"/>
        <v>1.4472616550287897E-2</v>
      </c>
      <c r="W441" s="55"/>
      <c r="X441" s="56"/>
      <c r="Y441" s="60">
        <f t="shared" si="58"/>
        <v>0.34942929025423708</v>
      </c>
      <c r="Z441" s="61"/>
      <c r="AA441" s="61"/>
      <c r="AB441" s="61"/>
      <c r="AC441" s="61"/>
      <c r="AD441" s="61"/>
      <c r="AE441" s="61"/>
      <c r="AF441" s="62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5"/>
    </row>
    <row r="442" spans="2:74">
      <c r="B442" s="3"/>
      <c r="C442" s="63">
        <f t="shared" si="59"/>
        <v>1.420000000000001</v>
      </c>
      <c r="D442" s="63"/>
      <c r="E442" s="63">
        <f t="shared" si="51"/>
        <v>0</v>
      </c>
      <c r="F442" s="63"/>
      <c r="G442" s="63">
        <f t="shared" si="52"/>
        <v>0</v>
      </c>
      <c r="H442" s="63"/>
      <c r="I442" s="63">
        <f t="shared" si="53"/>
        <v>0</v>
      </c>
      <c r="J442" s="63"/>
      <c r="K442" s="63">
        <f t="shared" si="54"/>
        <v>0</v>
      </c>
      <c r="L442" s="63"/>
      <c r="M442" s="72">
        <f t="shared" si="55"/>
        <v>1.420000000000001</v>
      </c>
      <c r="N442" s="72"/>
      <c r="O442" s="72"/>
      <c r="P442" s="72">
        <f t="shared" si="60"/>
        <v>0.28415492957746458</v>
      </c>
      <c r="Q442" s="72"/>
      <c r="R442" s="72"/>
      <c r="S442" s="65">
        <f t="shared" si="56"/>
        <v>8</v>
      </c>
      <c r="T442" s="65"/>
      <c r="U442" s="65"/>
      <c r="V442" s="54">
        <f t="shared" si="57"/>
        <v>1.4513499647887581E-2</v>
      </c>
      <c r="W442" s="55"/>
      <c r="X442" s="56"/>
      <c r="Y442" s="60">
        <f t="shared" si="58"/>
        <v>0.34844498239436594</v>
      </c>
      <c r="Z442" s="61"/>
      <c r="AA442" s="61"/>
      <c r="AB442" s="61"/>
      <c r="AC442" s="61"/>
      <c r="AD442" s="61"/>
      <c r="AE442" s="61"/>
      <c r="AF442" s="62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49"/>
      <c r="BH442" s="22"/>
      <c r="BI442" s="22"/>
      <c r="BJ442" s="22"/>
      <c r="BK442" s="22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5"/>
    </row>
    <row r="443" spans="2:74">
      <c r="B443" s="3"/>
      <c r="C443" s="63">
        <f t="shared" si="59"/>
        <v>1.424000000000001</v>
      </c>
      <c r="D443" s="63"/>
      <c r="E443" s="63">
        <f t="shared" si="51"/>
        <v>0</v>
      </c>
      <c r="F443" s="63"/>
      <c r="G443" s="63">
        <f t="shared" si="52"/>
        <v>0</v>
      </c>
      <c r="H443" s="63"/>
      <c r="I443" s="63">
        <f t="shared" si="53"/>
        <v>0</v>
      </c>
      <c r="J443" s="63"/>
      <c r="K443" s="63">
        <f t="shared" si="54"/>
        <v>0</v>
      </c>
      <c r="L443" s="63"/>
      <c r="M443" s="72">
        <f t="shared" si="55"/>
        <v>1.424000000000001</v>
      </c>
      <c r="N443" s="72"/>
      <c r="O443" s="72"/>
      <c r="P443" s="72">
        <f t="shared" si="60"/>
        <v>0.28335674157303353</v>
      </c>
      <c r="Q443" s="72"/>
      <c r="R443" s="72"/>
      <c r="S443" s="65">
        <f t="shared" si="56"/>
        <v>8</v>
      </c>
      <c r="T443" s="65"/>
      <c r="U443" s="65"/>
      <c r="V443" s="54">
        <f t="shared" si="57"/>
        <v>1.4554382745487263E-2</v>
      </c>
      <c r="W443" s="55"/>
      <c r="X443" s="56"/>
      <c r="Y443" s="60">
        <f t="shared" si="58"/>
        <v>0.34746620435393238</v>
      </c>
      <c r="Z443" s="61"/>
      <c r="AA443" s="61"/>
      <c r="AB443" s="61"/>
      <c r="AC443" s="61"/>
      <c r="AD443" s="61"/>
      <c r="AE443" s="61"/>
      <c r="AF443" s="62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5"/>
    </row>
    <row r="444" spans="2:74">
      <c r="B444" s="3"/>
      <c r="C444" s="63">
        <f t="shared" si="59"/>
        <v>1.428000000000001</v>
      </c>
      <c r="D444" s="63"/>
      <c r="E444" s="63">
        <f t="shared" si="51"/>
        <v>0</v>
      </c>
      <c r="F444" s="63"/>
      <c r="G444" s="63">
        <f t="shared" si="52"/>
        <v>0</v>
      </c>
      <c r="H444" s="63"/>
      <c r="I444" s="63">
        <f t="shared" si="53"/>
        <v>0</v>
      </c>
      <c r="J444" s="63"/>
      <c r="K444" s="63">
        <f t="shared" si="54"/>
        <v>0</v>
      </c>
      <c r="L444" s="63"/>
      <c r="M444" s="72">
        <f t="shared" si="55"/>
        <v>1.428000000000001</v>
      </c>
      <c r="N444" s="72"/>
      <c r="O444" s="72"/>
      <c r="P444" s="72">
        <f t="shared" si="60"/>
        <v>0.28256302521008386</v>
      </c>
      <c r="Q444" s="72"/>
      <c r="R444" s="72"/>
      <c r="S444" s="65">
        <f t="shared" si="56"/>
        <v>8</v>
      </c>
      <c r="T444" s="65"/>
      <c r="U444" s="65"/>
      <c r="V444" s="54">
        <f t="shared" si="57"/>
        <v>1.4595265843086949E-2</v>
      </c>
      <c r="W444" s="55"/>
      <c r="X444" s="56"/>
      <c r="Y444" s="60">
        <f t="shared" si="58"/>
        <v>0.34649290966386537</v>
      </c>
      <c r="Z444" s="61"/>
      <c r="AA444" s="61"/>
      <c r="AB444" s="61"/>
      <c r="AC444" s="61"/>
      <c r="AD444" s="61"/>
      <c r="AE444" s="61"/>
      <c r="AF444" s="62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5"/>
    </row>
    <row r="445" spans="2:74">
      <c r="B445" s="3"/>
      <c r="C445" s="63">
        <f t="shared" si="59"/>
        <v>1.432000000000001</v>
      </c>
      <c r="D445" s="63"/>
      <c r="E445" s="63">
        <f t="shared" si="51"/>
        <v>0</v>
      </c>
      <c r="F445" s="63"/>
      <c r="G445" s="63">
        <f t="shared" si="52"/>
        <v>0</v>
      </c>
      <c r="H445" s="63"/>
      <c r="I445" s="63">
        <f t="shared" si="53"/>
        <v>0</v>
      </c>
      <c r="J445" s="63"/>
      <c r="K445" s="63">
        <f t="shared" si="54"/>
        <v>0</v>
      </c>
      <c r="L445" s="63"/>
      <c r="M445" s="72">
        <f t="shared" si="55"/>
        <v>1.432000000000001</v>
      </c>
      <c r="N445" s="72"/>
      <c r="O445" s="72"/>
      <c r="P445" s="72">
        <f t="shared" si="60"/>
        <v>0.28177374301675961</v>
      </c>
      <c r="Q445" s="72"/>
      <c r="R445" s="72"/>
      <c r="S445" s="65">
        <f t="shared" si="56"/>
        <v>8</v>
      </c>
      <c r="T445" s="65"/>
      <c r="U445" s="65"/>
      <c r="V445" s="54">
        <f t="shared" si="57"/>
        <v>1.4636148940686634E-2</v>
      </c>
      <c r="W445" s="55"/>
      <c r="X445" s="56"/>
      <c r="Y445" s="60">
        <f t="shared" si="58"/>
        <v>0.34552505237430148</v>
      </c>
      <c r="Z445" s="61"/>
      <c r="AA445" s="61"/>
      <c r="AB445" s="61"/>
      <c r="AC445" s="61"/>
      <c r="AD445" s="61"/>
      <c r="AE445" s="61"/>
      <c r="AF445" s="6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35"/>
    </row>
    <row r="446" spans="2:74">
      <c r="B446" s="3"/>
      <c r="C446" s="63">
        <f t="shared" si="59"/>
        <v>1.4360000000000011</v>
      </c>
      <c r="D446" s="63"/>
      <c r="E446" s="63">
        <f t="shared" si="51"/>
        <v>0</v>
      </c>
      <c r="F446" s="63"/>
      <c r="G446" s="63">
        <f t="shared" si="52"/>
        <v>0</v>
      </c>
      <c r="H446" s="63"/>
      <c r="I446" s="63">
        <f t="shared" si="53"/>
        <v>0</v>
      </c>
      <c r="J446" s="63"/>
      <c r="K446" s="63">
        <f t="shared" si="54"/>
        <v>0</v>
      </c>
      <c r="L446" s="63"/>
      <c r="M446" s="72">
        <f t="shared" si="55"/>
        <v>1.4360000000000011</v>
      </c>
      <c r="N446" s="72"/>
      <c r="O446" s="72"/>
      <c r="P446" s="72">
        <f t="shared" si="60"/>
        <v>0.28098885793871847</v>
      </c>
      <c r="Q446" s="72"/>
      <c r="R446" s="72"/>
      <c r="S446" s="65">
        <f t="shared" si="56"/>
        <v>8</v>
      </c>
      <c r="T446" s="65"/>
      <c r="U446" s="65"/>
      <c r="V446" s="54">
        <f t="shared" si="57"/>
        <v>1.4677032038286313E-2</v>
      </c>
      <c r="W446" s="55"/>
      <c r="X446" s="56"/>
      <c r="Y446" s="60">
        <f t="shared" si="58"/>
        <v>0.34456258704735354</v>
      </c>
      <c r="Z446" s="61"/>
      <c r="AA446" s="61"/>
      <c r="AB446" s="61"/>
      <c r="AC446" s="61"/>
      <c r="AD446" s="61"/>
      <c r="AE446" s="61"/>
      <c r="AF446" s="62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5"/>
    </row>
    <row r="447" spans="2:74">
      <c r="B447" s="3"/>
      <c r="C447" s="63">
        <f t="shared" si="59"/>
        <v>1.4400000000000011</v>
      </c>
      <c r="D447" s="63"/>
      <c r="E447" s="63">
        <f t="shared" si="51"/>
        <v>0</v>
      </c>
      <c r="F447" s="63"/>
      <c r="G447" s="63">
        <f t="shared" si="52"/>
        <v>0</v>
      </c>
      <c r="H447" s="63"/>
      <c r="I447" s="63">
        <f t="shared" si="53"/>
        <v>0</v>
      </c>
      <c r="J447" s="63"/>
      <c r="K447" s="63">
        <f t="shared" si="54"/>
        <v>0</v>
      </c>
      <c r="L447" s="63"/>
      <c r="M447" s="72">
        <f t="shared" si="55"/>
        <v>1.4400000000000011</v>
      </c>
      <c r="N447" s="72"/>
      <c r="O447" s="72"/>
      <c r="P447" s="72">
        <f t="shared" si="60"/>
        <v>0.28020833333333317</v>
      </c>
      <c r="Q447" s="72"/>
      <c r="R447" s="72"/>
      <c r="S447" s="65">
        <f t="shared" si="56"/>
        <v>8</v>
      </c>
      <c r="T447" s="65"/>
      <c r="U447" s="65"/>
      <c r="V447" s="54">
        <f t="shared" si="57"/>
        <v>1.4717915135885998E-2</v>
      </c>
      <c r="W447" s="55"/>
      <c r="X447" s="56"/>
      <c r="Y447" s="60">
        <f t="shared" si="58"/>
        <v>0.34360546874999981</v>
      </c>
      <c r="Z447" s="61"/>
      <c r="AA447" s="61"/>
      <c r="AB447" s="61"/>
      <c r="AC447" s="61"/>
      <c r="AD447" s="61"/>
      <c r="AE447" s="61"/>
      <c r="AF447" s="62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5"/>
    </row>
    <row r="448" spans="2:74">
      <c r="B448" s="3"/>
      <c r="C448" s="63">
        <f t="shared" si="59"/>
        <v>1.4440000000000011</v>
      </c>
      <c r="D448" s="63"/>
      <c r="E448" s="63">
        <f t="shared" si="51"/>
        <v>0</v>
      </c>
      <c r="F448" s="63"/>
      <c r="G448" s="63">
        <f t="shared" si="52"/>
        <v>0</v>
      </c>
      <c r="H448" s="63"/>
      <c r="I448" s="63">
        <f t="shared" si="53"/>
        <v>0</v>
      </c>
      <c r="J448" s="63"/>
      <c r="K448" s="63">
        <f t="shared" si="54"/>
        <v>0</v>
      </c>
      <c r="L448" s="63"/>
      <c r="M448" s="72">
        <f t="shared" si="55"/>
        <v>1.4440000000000011</v>
      </c>
      <c r="N448" s="72"/>
      <c r="O448" s="72"/>
      <c r="P448" s="72">
        <f t="shared" si="60"/>
        <v>0.27943213296398872</v>
      </c>
      <c r="Q448" s="72"/>
      <c r="R448" s="72"/>
      <c r="S448" s="65">
        <f t="shared" si="56"/>
        <v>8</v>
      </c>
      <c r="T448" s="65"/>
      <c r="U448" s="65"/>
      <c r="V448" s="54">
        <f t="shared" si="57"/>
        <v>1.4758798233485677E-2</v>
      </c>
      <c r="W448" s="55"/>
      <c r="X448" s="56"/>
      <c r="Y448" s="60">
        <f t="shared" si="58"/>
        <v>0.34265365304709117</v>
      </c>
      <c r="Z448" s="61"/>
      <c r="AA448" s="61"/>
      <c r="AB448" s="61"/>
      <c r="AC448" s="61"/>
      <c r="AD448" s="61"/>
      <c r="AE448" s="61"/>
      <c r="AF448" s="62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5"/>
    </row>
    <row r="449" spans="2:74">
      <c r="B449" s="3"/>
      <c r="C449" s="63">
        <f t="shared" si="59"/>
        <v>1.4480000000000011</v>
      </c>
      <c r="D449" s="63"/>
      <c r="E449" s="63">
        <f t="shared" si="51"/>
        <v>0</v>
      </c>
      <c r="F449" s="63"/>
      <c r="G449" s="63">
        <f t="shared" si="52"/>
        <v>0</v>
      </c>
      <c r="H449" s="63"/>
      <c r="I449" s="63">
        <f t="shared" si="53"/>
        <v>0</v>
      </c>
      <c r="J449" s="63"/>
      <c r="K449" s="63">
        <f t="shared" si="54"/>
        <v>0</v>
      </c>
      <c r="L449" s="63"/>
      <c r="M449" s="72">
        <f t="shared" si="55"/>
        <v>1.4480000000000011</v>
      </c>
      <c r="N449" s="72"/>
      <c r="O449" s="72"/>
      <c r="P449" s="72">
        <f t="shared" si="60"/>
        <v>0.27866022099447496</v>
      </c>
      <c r="Q449" s="72"/>
      <c r="R449" s="72"/>
      <c r="S449" s="65">
        <f t="shared" si="56"/>
        <v>8</v>
      </c>
      <c r="T449" s="65"/>
      <c r="U449" s="65"/>
      <c r="V449" s="54">
        <f t="shared" si="57"/>
        <v>1.4799681331085364E-2</v>
      </c>
      <c r="W449" s="55"/>
      <c r="X449" s="56"/>
      <c r="Y449" s="60">
        <f t="shared" si="58"/>
        <v>0.34170709599447496</v>
      </c>
      <c r="Z449" s="61"/>
      <c r="AA449" s="61"/>
      <c r="AB449" s="61"/>
      <c r="AC449" s="61"/>
      <c r="AD449" s="61"/>
      <c r="AE449" s="61"/>
      <c r="AF449" s="62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5"/>
    </row>
    <row r="450" spans="2:74">
      <c r="B450" s="3"/>
      <c r="C450" s="63">
        <f t="shared" si="59"/>
        <v>1.4520000000000011</v>
      </c>
      <c r="D450" s="63"/>
      <c r="E450" s="63">
        <f t="shared" si="51"/>
        <v>0</v>
      </c>
      <c r="F450" s="63"/>
      <c r="G450" s="63">
        <f t="shared" si="52"/>
        <v>0</v>
      </c>
      <c r="H450" s="63"/>
      <c r="I450" s="63">
        <f t="shared" si="53"/>
        <v>0</v>
      </c>
      <c r="J450" s="63"/>
      <c r="K450" s="63">
        <f t="shared" si="54"/>
        <v>0</v>
      </c>
      <c r="L450" s="63"/>
      <c r="M450" s="72">
        <f t="shared" si="55"/>
        <v>1.4520000000000011</v>
      </c>
      <c r="N450" s="72"/>
      <c r="O450" s="72"/>
      <c r="P450" s="72">
        <f t="shared" si="60"/>
        <v>0.2778925619834709</v>
      </c>
      <c r="Q450" s="72"/>
      <c r="R450" s="72"/>
      <c r="S450" s="65">
        <f t="shared" si="56"/>
        <v>8</v>
      </c>
      <c r="T450" s="65"/>
      <c r="U450" s="65"/>
      <c r="V450" s="54">
        <f t="shared" si="57"/>
        <v>1.484056442868505E-2</v>
      </c>
      <c r="W450" s="55"/>
      <c r="X450" s="56"/>
      <c r="Y450" s="60">
        <f t="shared" si="58"/>
        <v>0.3407657541322312</v>
      </c>
      <c r="Z450" s="61"/>
      <c r="AA450" s="61"/>
      <c r="AB450" s="61"/>
      <c r="AC450" s="61"/>
      <c r="AD450" s="61"/>
      <c r="AE450" s="61"/>
      <c r="AF450" s="62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5"/>
    </row>
    <row r="451" spans="2:74">
      <c r="B451" s="3"/>
      <c r="C451" s="63">
        <f t="shared" si="59"/>
        <v>1.4560000000000011</v>
      </c>
      <c r="D451" s="63"/>
      <c r="E451" s="63">
        <f t="shared" si="51"/>
        <v>0</v>
      </c>
      <c r="F451" s="63"/>
      <c r="G451" s="63">
        <f t="shared" si="52"/>
        <v>0</v>
      </c>
      <c r="H451" s="63"/>
      <c r="I451" s="63">
        <f t="shared" si="53"/>
        <v>0</v>
      </c>
      <c r="J451" s="63"/>
      <c r="K451" s="63">
        <f t="shared" si="54"/>
        <v>0</v>
      </c>
      <c r="L451" s="63"/>
      <c r="M451" s="72">
        <f t="shared" si="55"/>
        <v>1.4560000000000011</v>
      </c>
      <c r="N451" s="72"/>
      <c r="O451" s="72"/>
      <c r="P451" s="72">
        <f t="shared" si="60"/>
        <v>0.27712912087912067</v>
      </c>
      <c r="Q451" s="72"/>
      <c r="R451" s="72"/>
      <c r="S451" s="65">
        <f t="shared" si="56"/>
        <v>8</v>
      </c>
      <c r="T451" s="65"/>
      <c r="U451" s="65"/>
      <c r="V451" s="54">
        <f t="shared" si="57"/>
        <v>1.4881447526284728E-2</v>
      </c>
      <c r="W451" s="55"/>
      <c r="X451" s="56"/>
      <c r="Y451" s="60">
        <f t="shared" si="58"/>
        <v>0.33982958447802175</v>
      </c>
      <c r="Z451" s="61"/>
      <c r="AA451" s="61"/>
      <c r="AB451" s="61"/>
      <c r="AC451" s="61"/>
      <c r="AD451" s="61"/>
      <c r="AE451" s="61"/>
      <c r="AF451" s="62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5"/>
    </row>
    <row r="452" spans="2:74">
      <c r="B452" s="3"/>
      <c r="C452" s="63">
        <f t="shared" si="59"/>
        <v>1.4600000000000011</v>
      </c>
      <c r="D452" s="63"/>
      <c r="E452" s="63">
        <f t="shared" si="51"/>
        <v>0</v>
      </c>
      <c r="F452" s="63"/>
      <c r="G452" s="63">
        <f t="shared" si="52"/>
        <v>0</v>
      </c>
      <c r="H452" s="63"/>
      <c r="I452" s="63">
        <f t="shared" si="53"/>
        <v>0</v>
      </c>
      <c r="J452" s="63"/>
      <c r="K452" s="63">
        <f t="shared" si="54"/>
        <v>0</v>
      </c>
      <c r="L452" s="63"/>
      <c r="M452" s="72">
        <f t="shared" si="55"/>
        <v>1.4600000000000011</v>
      </c>
      <c r="N452" s="72"/>
      <c r="O452" s="72"/>
      <c r="P452" s="72">
        <f t="shared" si="60"/>
        <v>0.27636986301369842</v>
      </c>
      <c r="Q452" s="72"/>
      <c r="R452" s="72"/>
      <c r="S452" s="65">
        <f t="shared" si="56"/>
        <v>8</v>
      </c>
      <c r="T452" s="65"/>
      <c r="U452" s="65"/>
      <c r="V452" s="54">
        <f t="shared" si="57"/>
        <v>1.4922330623884412E-2</v>
      </c>
      <c r="W452" s="55"/>
      <c r="X452" s="56"/>
      <c r="Y452" s="60">
        <f t="shared" si="58"/>
        <v>0.33889854452054768</v>
      </c>
      <c r="Z452" s="61"/>
      <c r="AA452" s="61"/>
      <c r="AB452" s="61"/>
      <c r="AC452" s="61"/>
      <c r="AD452" s="61"/>
      <c r="AE452" s="61"/>
      <c r="AF452" s="62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5"/>
    </row>
    <row r="453" spans="2:74">
      <c r="B453" s="3"/>
      <c r="C453" s="63">
        <f t="shared" si="59"/>
        <v>1.4640000000000011</v>
      </c>
      <c r="D453" s="63"/>
      <c r="E453" s="63">
        <f t="shared" si="51"/>
        <v>0</v>
      </c>
      <c r="F453" s="63"/>
      <c r="G453" s="63">
        <f t="shared" si="52"/>
        <v>0</v>
      </c>
      <c r="H453" s="63"/>
      <c r="I453" s="63">
        <f t="shared" si="53"/>
        <v>0</v>
      </c>
      <c r="J453" s="63"/>
      <c r="K453" s="63">
        <f t="shared" si="54"/>
        <v>0</v>
      </c>
      <c r="L453" s="63"/>
      <c r="M453" s="72">
        <f t="shared" si="55"/>
        <v>1.4640000000000011</v>
      </c>
      <c r="N453" s="72"/>
      <c r="O453" s="72"/>
      <c r="P453" s="72">
        <f t="shared" si="60"/>
        <v>0.27561475409836045</v>
      </c>
      <c r="Q453" s="72"/>
      <c r="R453" s="72"/>
      <c r="S453" s="65">
        <f t="shared" si="56"/>
        <v>8</v>
      </c>
      <c r="T453" s="65"/>
      <c r="U453" s="65"/>
      <c r="V453" s="54">
        <f t="shared" si="57"/>
        <v>1.4963213721484098E-2</v>
      </c>
      <c r="W453" s="55"/>
      <c r="X453" s="56"/>
      <c r="Y453" s="60">
        <f t="shared" si="58"/>
        <v>0.33797259221311454</v>
      </c>
      <c r="Z453" s="61"/>
      <c r="AA453" s="61"/>
      <c r="AB453" s="61"/>
      <c r="AC453" s="61"/>
      <c r="AD453" s="61"/>
      <c r="AE453" s="61"/>
      <c r="AF453" s="62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5"/>
    </row>
    <row r="454" spans="2:74">
      <c r="B454" s="3"/>
      <c r="C454" s="63">
        <f t="shared" si="59"/>
        <v>1.4680000000000011</v>
      </c>
      <c r="D454" s="63"/>
      <c r="E454" s="63">
        <f t="shared" si="51"/>
        <v>0</v>
      </c>
      <c r="F454" s="63"/>
      <c r="G454" s="63">
        <f t="shared" si="52"/>
        <v>0</v>
      </c>
      <c r="H454" s="63"/>
      <c r="I454" s="63">
        <f t="shared" si="53"/>
        <v>0</v>
      </c>
      <c r="J454" s="63"/>
      <c r="K454" s="63">
        <f t="shared" si="54"/>
        <v>0</v>
      </c>
      <c r="L454" s="63"/>
      <c r="M454" s="72">
        <f t="shared" si="55"/>
        <v>1.4680000000000011</v>
      </c>
      <c r="N454" s="72"/>
      <c r="O454" s="72"/>
      <c r="P454" s="72">
        <f t="shared" si="60"/>
        <v>0.27486376021798348</v>
      </c>
      <c r="Q454" s="72"/>
      <c r="R454" s="72"/>
      <c r="S454" s="65">
        <f t="shared" si="56"/>
        <v>8</v>
      </c>
      <c r="T454" s="65"/>
      <c r="U454" s="65"/>
      <c r="V454" s="54">
        <f t="shared" si="57"/>
        <v>1.500409681908378E-2</v>
      </c>
      <c r="W454" s="55"/>
      <c r="X454" s="56"/>
      <c r="Y454" s="60">
        <f t="shared" si="58"/>
        <v>0.33705168596730228</v>
      </c>
      <c r="Z454" s="61"/>
      <c r="AA454" s="61"/>
      <c r="AB454" s="61"/>
      <c r="AC454" s="61"/>
      <c r="AD454" s="61"/>
      <c r="AE454" s="61"/>
      <c r="AF454" s="62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5"/>
    </row>
    <row r="455" spans="2:74">
      <c r="B455" s="3"/>
      <c r="C455" s="63">
        <f t="shared" si="59"/>
        <v>1.4720000000000011</v>
      </c>
      <c r="D455" s="63"/>
      <c r="E455" s="63">
        <f t="shared" si="51"/>
        <v>0</v>
      </c>
      <c r="F455" s="63"/>
      <c r="G455" s="63">
        <f t="shared" si="52"/>
        <v>0</v>
      </c>
      <c r="H455" s="63"/>
      <c r="I455" s="63">
        <f t="shared" si="53"/>
        <v>0</v>
      </c>
      <c r="J455" s="63"/>
      <c r="K455" s="63">
        <f t="shared" si="54"/>
        <v>0</v>
      </c>
      <c r="L455" s="63"/>
      <c r="M455" s="72">
        <f t="shared" si="55"/>
        <v>1.4720000000000011</v>
      </c>
      <c r="N455" s="72"/>
      <c r="O455" s="72"/>
      <c r="P455" s="72">
        <f t="shared" si="60"/>
        <v>0.27411684782608675</v>
      </c>
      <c r="Q455" s="72"/>
      <c r="R455" s="72"/>
      <c r="S455" s="65">
        <f t="shared" si="56"/>
        <v>8</v>
      </c>
      <c r="T455" s="65"/>
      <c r="U455" s="65"/>
      <c r="V455" s="54">
        <f t="shared" si="57"/>
        <v>1.5044979916683462E-2</v>
      </c>
      <c r="W455" s="55"/>
      <c r="X455" s="56"/>
      <c r="Y455" s="60">
        <f t="shared" si="58"/>
        <v>0.33613578464673888</v>
      </c>
      <c r="Z455" s="61"/>
      <c r="AA455" s="61"/>
      <c r="AB455" s="61"/>
      <c r="AC455" s="61"/>
      <c r="AD455" s="61"/>
      <c r="AE455" s="61"/>
      <c r="AF455" s="62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5"/>
    </row>
    <row r="456" spans="2:74">
      <c r="B456" s="3"/>
      <c r="C456" s="63">
        <f t="shared" si="59"/>
        <v>1.4760000000000011</v>
      </c>
      <c r="D456" s="63"/>
      <c r="E456" s="63">
        <f t="shared" si="51"/>
        <v>0</v>
      </c>
      <c r="F456" s="63"/>
      <c r="G456" s="63">
        <f t="shared" si="52"/>
        <v>0</v>
      </c>
      <c r="H456" s="63"/>
      <c r="I456" s="63">
        <f t="shared" si="53"/>
        <v>0</v>
      </c>
      <c r="J456" s="63"/>
      <c r="K456" s="63">
        <f t="shared" si="54"/>
        <v>0</v>
      </c>
      <c r="L456" s="63"/>
      <c r="M456" s="72">
        <f t="shared" si="55"/>
        <v>1.4760000000000011</v>
      </c>
      <c r="N456" s="72"/>
      <c r="O456" s="72"/>
      <c r="P456" s="72">
        <f t="shared" si="60"/>
        <v>0.27337398373983723</v>
      </c>
      <c r="Q456" s="72"/>
      <c r="R456" s="72"/>
      <c r="S456" s="65">
        <f t="shared" si="56"/>
        <v>8</v>
      </c>
      <c r="T456" s="65"/>
      <c r="U456" s="65"/>
      <c r="V456" s="54">
        <f t="shared" si="57"/>
        <v>1.5085863014283149E-2</v>
      </c>
      <c r="W456" s="55"/>
      <c r="X456" s="56"/>
      <c r="Y456" s="60">
        <f t="shared" si="58"/>
        <v>0.33522484756097543</v>
      </c>
      <c r="Z456" s="61"/>
      <c r="AA456" s="61"/>
      <c r="AB456" s="61"/>
      <c r="AC456" s="61"/>
      <c r="AD456" s="61"/>
      <c r="AE456" s="61"/>
      <c r="AF456" s="62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5"/>
    </row>
    <row r="457" spans="2:74">
      <c r="B457" s="3"/>
      <c r="C457" s="63">
        <f t="shared" si="59"/>
        <v>1.4800000000000011</v>
      </c>
      <c r="D457" s="63"/>
      <c r="E457" s="63">
        <f t="shared" si="51"/>
        <v>0</v>
      </c>
      <c r="F457" s="63"/>
      <c r="G457" s="63">
        <f t="shared" si="52"/>
        <v>0</v>
      </c>
      <c r="H457" s="63"/>
      <c r="I457" s="63">
        <f t="shared" si="53"/>
        <v>0</v>
      </c>
      <c r="J457" s="63"/>
      <c r="K457" s="63">
        <f t="shared" si="54"/>
        <v>0</v>
      </c>
      <c r="L457" s="63"/>
      <c r="M457" s="72">
        <f t="shared" si="55"/>
        <v>1.4800000000000011</v>
      </c>
      <c r="N457" s="72"/>
      <c r="O457" s="72"/>
      <c r="P457" s="72">
        <f t="shared" si="60"/>
        <v>0.27263513513513493</v>
      </c>
      <c r="Q457" s="72"/>
      <c r="R457" s="72"/>
      <c r="S457" s="65">
        <f t="shared" si="56"/>
        <v>8</v>
      </c>
      <c r="T457" s="65"/>
      <c r="U457" s="65"/>
      <c r="V457" s="54">
        <f t="shared" si="57"/>
        <v>1.5126746111882828E-2</v>
      </c>
      <c r="W457" s="55"/>
      <c r="X457" s="56"/>
      <c r="Y457" s="60">
        <f t="shared" si="58"/>
        <v>0.3343188344594592</v>
      </c>
      <c r="Z457" s="61"/>
      <c r="AA457" s="61"/>
      <c r="AB457" s="61"/>
      <c r="AC457" s="61"/>
      <c r="AD457" s="61"/>
      <c r="AE457" s="61"/>
      <c r="AF457" s="62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5"/>
    </row>
    <row r="458" spans="2:74">
      <c r="B458" s="3"/>
      <c r="C458" s="63">
        <f t="shared" si="59"/>
        <v>1.4840000000000011</v>
      </c>
      <c r="D458" s="63"/>
      <c r="E458" s="63">
        <f t="shared" si="51"/>
        <v>0</v>
      </c>
      <c r="F458" s="63"/>
      <c r="G458" s="63">
        <f t="shared" si="52"/>
        <v>0</v>
      </c>
      <c r="H458" s="63"/>
      <c r="I458" s="63">
        <f t="shared" si="53"/>
        <v>0</v>
      </c>
      <c r="J458" s="63"/>
      <c r="K458" s="63">
        <f t="shared" si="54"/>
        <v>0</v>
      </c>
      <c r="L458" s="63"/>
      <c r="M458" s="72">
        <f t="shared" si="55"/>
        <v>1.4840000000000011</v>
      </c>
      <c r="N458" s="72"/>
      <c r="O458" s="72"/>
      <c r="P458" s="72">
        <f t="shared" si="60"/>
        <v>0.27190026954177882</v>
      </c>
      <c r="Q458" s="72"/>
      <c r="R458" s="72"/>
      <c r="S458" s="65">
        <f t="shared" si="56"/>
        <v>8</v>
      </c>
      <c r="T458" s="65"/>
      <c r="U458" s="65"/>
      <c r="V458" s="54">
        <f t="shared" si="57"/>
        <v>1.5167629209482517E-2</v>
      </c>
      <c r="W458" s="55"/>
      <c r="X458" s="56"/>
      <c r="Y458" s="60">
        <f t="shared" si="58"/>
        <v>0.33341770552560629</v>
      </c>
      <c r="Z458" s="61"/>
      <c r="AA458" s="61"/>
      <c r="AB458" s="61"/>
      <c r="AC458" s="61"/>
      <c r="AD458" s="61"/>
      <c r="AE458" s="61"/>
      <c r="AF458" s="62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5"/>
    </row>
    <row r="459" spans="2:74">
      <c r="B459" s="3"/>
      <c r="C459" s="63">
        <f t="shared" si="59"/>
        <v>1.4880000000000011</v>
      </c>
      <c r="D459" s="63"/>
      <c r="E459" s="63">
        <f t="shared" si="51"/>
        <v>0</v>
      </c>
      <c r="F459" s="63"/>
      <c r="G459" s="63">
        <f t="shared" si="52"/>
        <v>0</v>
      </c>
      <c r="H459" s="63"/>
      <c r="I459" s="63">
        <f t="shared" si="53"/>
        <v>0</v>
      </c>
      <c r="J459" s="63"/>
      <c r="K459" s="63">
        <f t="shared" si="54"/>
        <v>0</v>
      </c>
      <c r="L459" s="63"/>
      <c r="M459" s="72">
        <f t="shared" si="55"/>
        <v>1.4880000000000011</v>
      </c>
      <c r="N459" s="72"/>
      <c r="O459" s="72"/>
      <c r="P459" s="72">
        <f t="shared" si="60"/>
        <v>0.27116935483870952</v>
      </c>
      <c r="Q459" s="72"/>
      <c r="R459" s="72"/>
      <c r="S459" s="65">
        <f t="shared" si="56"/>
        <v>8</v>
      </c>
      <c r="T459" s="65"/>
      <c r="U459" s="65"/>
      <c r="V459" s="54">
        <f t="shared" si="57"/>
        <v>1.52085123070822E-2</v>
      </c>
      <c r="W459" s="55"/>
      <c r="X459" s="56"/>
      <c r="Y459" s="60">
        <f t="shared" si="58"/>
        <v>0.33252142137096757</v>
      </c>
      <c r="Z459" s="61"/>
      <c r="AA459" s="61"/>
      <c r="AB459" s="61"/>
      <c r="AC459" s="61"/>
      <c r="AD459" s="61"/>
      <c r="AE459" s="61"/>
      <c r="AF459" s="62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5"/>
    </row>
    <row r="460" spans="2:74">
      <c r="B460" s="3"/>
      <c r="C460" s="63">
        <f t="shared" si="59"/>
        <v>1.4920000000000011</v>
      </c>
      <c r="D460" s="63"/>
      <c r="E460" s="63">
        <f t="shared" si="51"/>
        <v>0</v>
      </c>
      <c r="F460" s="63"/>
      <c r="G460" s="63">
        <f t="shared" si="52"/>
        <v>0</v>
      </c>
      <c r="H460" s="63"/>
      <c r="I460" s="63">
        <f t="shared" si="53"/>
        <v>0</v>
      </c>
      <c r="J460" s="63"/>
      <c r="K460" s="63">
        <f t="shared" si="54"/>
        <v>0</v>
      </c>
      <c r="L460" s="63"/>
      <c r="M460" s="72">
        <f t="shared" si="55"/>
        <v>1.4920000000000011</v>
      </c>
      <c r="N460" s="72"/>
      <c r="O460" s="72"/>
      <c r="P460" s="72">
        <f t="shared" si="60"/>
        <v>0.27044235924932958</v>
      </c>
      <c r="Q460" s="72"/>
      <c r="R460" s="72"/>
      <c r="S460" s="65">
        <f t="shared" si="56"/>
        <v>8</v>
      </c>
      <c r="T460" s="65"/>
      <c r="U460" s="65"/>
      <c r="V460" s="54">
        <f t="shared" si="57"/>
        <v>1.5249395404681881E-2</v>
      </c>
      <c r="W460" s="55"/>
      <c r="X460" s="56"/>
      <c r="Y460" s="60">
        <f t="shared" si="58"/>
        <v>0.33162994302949039</v>
      </c>
      <c r="Z460" s="61"/>
      <c r="AA460" s="61"/>
      <c r="AB460" s="61"/>
      <c r="AC460" s="61"/>
      <c r="AD460" s="61"/>
      <c r="AE460" s="61"/>
      <c r="AF460" s="62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5"/>
    </row>
    <row r="461" spans="2:74">
      <c r="B461" s="3"/>
      <c r="C461" s="63">
        <f t="shared" si="59"/>
        <v>1.4960000000000011</v>
      </c>
      <c r="D461" s="63"/>
      <c r="E461" s="63">
        <f t="shared" si="51"/>
        <v>0</v>
      </c>
      <c r="F461" s="63"/>
      <c r="G461" s="63">
        <f t="shared" si="52"/>
        <v>0</v>
      </c>
      <c r="H461" s="63"/>
      <c r="I461" s="63">
        <f t="shared" si="53"/>
        <v>0</v>
      </c>
      <c r="J461" s="63"/>
      <c r="K461" s="63">
        <f t="shared" si="54"/>
        <v>0</v>
      </c>
      <c r="L461" s="63"/>
      <c r="M461" s="72">
        <f t="shared" si="55"/>
        <v>1.4960000000000011</v>
      </c>
      <c r="N461" s="72"/>
      <c r="O461" s="72"/>
      <c r="P461" s="72">
        <f t="shared" si="60"/>
        <v>0.26971925133689822</v>
      </c>
      <c r="Q461" s="72"/>
      <c r="R461" s="72"/>
      <c r="S461" s="65">
        <f t="shared" si="56"/>
        <v>8</v>
      </c>
      <c r="T461" s="65"/>
      <c r="U461" s="65"/>
      <c r="V461" s="54">
        <f t="shared" si="57"/>
        <v>1.5290278502281566E-2</v>
      </c>
      <c r="W461" s="55"/>
      <c r="X461" s="56"/>
      <c r="Y461" s="60">
        <f t="shared" si="58"/>
        <v>0.33074323195187144</v>
      </c>
      <c r="Z461" s="61"/>
      <c r="AA461" s="61"/>
      <c r="AB461" s="61"/>
      <c r="AC461" s="61"/>
      <c r="AD461" s="61"/>
      <c r="AE461" s="61"/>
      <c r="AF461" s="62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5"/>
    </row>
    <row r="462" spans="2:74">
      <c r="B462" s="3"/>
      <c r="C462" s="63">
        <f t="shared" si="59"/>
        <v>1.5000000000000011</v>
      </c>
      <c r="D462" s="63"/>
      <c r="E462" s="63">
        <f t="shared" si="51"/>
        <v>0</v>
      </c>
      <c r="F462" s="63"/>
      <c r="G462" s="63">
        <f t="shared" si="52"/>
        <v>0</v>
      </c>
      <c r="H462" s="63"/>
      <c r="I462" s="63">
        <f t="shared" si="53"/>
        <v>0</v>
      </c>
      <c r="J462" s="63"/>
      <c r="K462" s="63">
        <f t="shared" si="54"/>
        <v>0</v>
      </c>
      <c r="L462" s="63"/>
      <c r="M462" s="72">
        <f t="shared" si="55"/>
        <v>1.5000000000000011</v>
      </c>
      <c r="N462" s="72"/>
      <c r="O462" s="72"/>
      <c r="P462" s="72">
        <f t="shared" si="60"/>
        <v>0.26899999999999979</v>
      </c>
      <c r="Q462" s="72"/>
      <c r="R462" s="72"/>
      <c r="S462" s="65">
        <f t="shared" si="56"/>
        <v>8</v>
      </c>
      <c r="T462" s="65"/>
      <c r="U462" s="65"/>
      <c r="V462" s="54">
        <f t="shared" si="57"/>
        <v>1.5331161599881247E-2</v>
      </c>
      <c r="W462" s="55"/>
      <c r="X462" s="56"/>
      <c r="Y462" s="60">
        <f t="shared" si="58"/>
        <v>0.32986124999999977</v>
      </c>
      <c r="Z462" s="61"/>
      <c r="AA462" s="61"/>
      <c r="AB462" s="61"/>
      <c r="AC462" s="61"/>
      <c r="AD462" s="61"/>
      <c r="AE462" s="61"/>
      <c r="AF462" s="62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5"/>
    </row>
    <row r="463" spans="2:74">
      <c r="B463" s="3"/>
      <c r="C463" s="63">
        <f t="shared" si="59"/>
        <v>1.5040000000000011</v>
      </c>
      <c r="D463" s="63"/>
      <c r="E463" s="63">
        <f t="shared" si="51"/>
        <v>0</v>
      </c>
      <c r="F463" s="63"/>
      <c r="G463" s="63">
        <f t="shared" si="52"/>
        <v>0</v>
      </c>
      <c r="H463" s="63"/>
      <c r="I463" s="63">
        <f t="shared" si="53"/>
        <v>0</v>
      </c>
      <c r="J463" s="63"/>
      <c r="K463" s="63">
        <f t="shared" si="54"/>
        <v>0</v>
      </c>
      <c r="L463" s="63"/>
      <c r="M463" s="72">
        <f t="shared" si="55"/>
        <v>1.5040000000000011</v>
      </c>
      <c r="N463" s="72"/>
      <c r="O463" s="72"/>
      <c r="P463" s="72">
        <f t="shared" si="60"/>
        <v>0.2682845744680849</v>
      </c>
      <c r="Q463" s="72"/>
      <c r="R463" s="72"/>
      <c r="S463" s="65">
        <f t="shared" si="56"/>
        <v>8</v>
      </c>
      <c r="T463" s="65"/>
      <c r="U463" s="65"/>
      <c r="V463" s="54">
        <f t="shared" si="57"/>
        <v>1.5372044697480929E-2</v>
      </c>
      <c r="W463" s="55"/>
      <c r="X463" s="56"/>
      <c r="Y463" s="60">
        <f t="shared" si="58"/>
        <v>0.32898395944148912</v>
      </c>
      <c r="Z463" s="61"/>
      <c r="AA463" s="61"/>
      <c r="AB463" s="61"/>
      <c r="AC463" s="61"/>
      <c r="AD463" s="61"/>
      <c r="AE463" s="61"/>
      <c r="AF463" s="62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5"/>
    </row>
    <row r="464" spans="2:74">
      <c r="B464" s="3"/>
      <c r="C464" s="63">
        <f t="shared" si="59"/>
        <v>1.5080000000000011</v>
      </c>
      <c r="D464" s="63"/>
      <c r="E464" s="63">
        <f t="shared" si="51"/>
        <v>0</v>
      </c>
      <c r="F464" s="63"/>
      <c r="G464" s="63">
        <f t="shared" si="52"/>
        <v>0</v>
      </c>
      <c r="H464" s="63"/>
      <c r="I464" s="63">
        <f t="shared" si="53"/>
        <v>0</v>
      </c>
      <c r="J464" s="63"/>
      <c r="K464" s="63">
        <f t="shared" si="54"/>
        <v>0</v>
      </c>
      <c r="L464" s="63"/>
      <c r="M464" s="72">
        <f t="shared" si="55"/>
        <v>1.5080000000000011</v>
      </c>
      <c r="N464" s="72"/>
      <c r="O464" s="72"/>
      <c r="P464" s="72">
        <f t="shared" si="60"/>
        <v>0.26757294429708206</v>
      </c>
      <c r="Q464" s="72"/>
      <c r="R464" s="72"/>
      <c r="S464" s="65">
        <f t="shared" si="56"/>
        <v>8</v>
      </c>
      <c r="T464" s="65"/>
      <c r="U464" s="65"/>
      <c r="V464" s="54">
        <f t="shared" si="57"/>
        <v>1.5412927795080616E-2</v>
      </c>
      <c r="W464" s="55"/>
      <c r="X464" s="56"/>
      <c r="Y464" s="60">
        <f t="shared" si="58"/>
        <v>0.3281113229442969</v>
      </c>
      <c r="Z464" s="61"/>
      <c r="AA464" s="61"/>
      <c r="AB464" s="61"/>
      <c r="AC464" s="61"/>
      <c r="AD464" s="61"/>
      <c r="AE464" s="61"/>
      <c r="AF464" s="62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5"/>
    </row>
    <row r="465" spans="2:74">
      <c r="B465" s="3"/>
      <c r="C465" s="63">
        <f t="shared" si="59"/>
        <v>1.5120000000000011</v>
      </c>
      <c r="D465" s="63"/>
      <c r="E465" s="63">
        <f t="shared" si="51"/>
        <v>0</v>
      </c>
      <c r="F465" s="63"/>
      <c r="G465" s="63">
        <f t="shared" si="52"/>
        <v>0</v>
      </c>
      <c r="H465" s="63"/>
      <c r="I465" s="63">
        <f t="shared" si="53"/>
        <v>0</v>
      </c>
      <c r="J465" s="63"/>
      <c r="K465" s="63">
        <f t="shared" si="54"/>
        <v>0</v>
      </c>
      <c r="L465" s="63"/>
      <c r="M465" s="72">
        <f t="shared" si="55"/>
        <v>1.5120000000000011</v>
      </c>
      <c r="N465" s="72"/>
      <c r="O465" s="72"/>
      <c r="P465" s="72">
        <f t="shared" si="60"/>
        <v>0.26686507936507919</v>
      </c>
      <c r="Q465" s="72"/>
      <c r="R465" s="72"/>
      <c r="S465" s="65">
        <f t="shared" si="56"/>
        <v>8</v>
      </c>
      <c r="T465" s="65"/>
      <c r="U465" s="65"/>
      <c r="V465" s="54">
        <f t="shared" si="57"/>
        <v>1.54538108926803E-2</v>
      </c>
      <c r="W465" s="55"/>
      <c r="X465" s="56"/>
      <c r="Y465" s="60">
        <f t="shared" si="58"/>
        <v>0.32724330357142839</v>
      </c>
      <c r="Z465" s="61"/>
      <c r="AA465" s="61"/>
      <c r="AB465" s="61"/>
      <c r="AC465" s="61"/>
      <c r="AD465" s="61"/>
      <c r="AE465" s="61"/>
      <c r="AF465" s="62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5"/>
    </row>
    <row r="466" spans="2:74">
      <c r="B466" s="3"/>
      <c r="C466" s="63">
        <f t="shared" si="59"/>
        <v>1.5160000000000011</v>
      </c>
      <c r="D466" s="63"/>
      <c r="E466" s="63">
        <f t="shared" si="51"/>
        <v>0</v>
      </c>
      <c r="F466" s="63"/>
      <c r="G466" s="63">
        <f t="shared" si="52"/>
        <v>0</v>
      </c>
      <c r="H466" s="63"/>
      <c r="I466" s="63">
        <f t="shared" si="53"/>
        <v>0</v>
      </c>
      <c r="J466" s="63"/>
      <c r="K466" s="63">
        <f t="shared" si="54"/>
        <v>0</v>
      </c>
      <c r="L466" s="63"/>
      <c r="M466" s="72">
        <f t="shared" si="55"/>
        <v>1.5160000000000011</v>
      </c>
      <c r="N466" s="72"/>
      <c r="O466" s="72"/>
      <c r="P466" s="72">
        <f t="shared" si="60"/>
        <v>0.2661609498680737</v>
      </c>
      <c r="Q466" s="72"/>
      <c r="R466" s="72"/>
      <c r="S466" s="65">
        <f t="shared" si="56"/>
        <v>8</v>
      </c>
      <c r="T466" s="65"/>
      <c r="U466" s="65"/>
      <c r="V466" s="54">
        <f t="shared" si="57"/>
        <v>1.549469399027998E-2</v>
      </c>
      <c r="W466" s="55"/>
      <c r="X466" s="56"/>
      <c r="Y466" s="60">
        <f t="shared" si="58"/>
        <v>0.32637986477572539</v>
      </c>
      <c r="Z466" s="61"/>
      <c r="AA466" s="61"/>
      <c r="AB466" s="61"/>
      <c r="AC466" s="61"/>
      <c r="AD466" s="61"/>
      <c r="AE466" s="61"/>
      <c r="AF466" s="62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5"/>
    </row>
    <row r="467" spans="2:74">
      <c r="B467" s="3"/>
      <c r="C467" s="63">
        <f t="shared" si="59"/>
        <v>1.5200000000000011</v>
      </c>
      <c r="D467" s="63"/>
      <c r="E467" s="63">
        <f t="shared" si="51"/>
        <v>0</v>
      </c>
      <c r="F467" s="63"/>
      <c r="G467" s="63">
        <f t="shared" si="52"/>
        <v>0</v>
      </c>
      <c r="H467" s="63"/>
      <c r="I467" s="63">
        <f t="shared" si="53"/>
        <v>0</v>
      </c>
      <c r="J467" s="63"/>
      <c r="K467" s="63">
        <f t="shared" si="54"/>
        <v>0</v>
      </c>
      <c r="L467" s="63"/>
      <c r="M467" s="72">
        <f t="shared" si="55"/>
        <v>1.5200000000000011</v>
      </c>
      <c r="N467" s="72"/>
      <c r="O467" s="72"/>
      <c r="P467" s="72">
        <f t="shared" si="60"/>
        <v>0.26546052631578931</v>
      </c>
      <c r="Q467" s="72"/>
      <c r="R467" s="72"/>
      <c r="S467" s="65">
        <f t="shared" si="56"/>
        <v>8</v>
      </c>
      <c r="T467" s="65"/>
      <c r="U467" s="65"/>
      <c r="V467" s="54">
        <f t="shared" si="57"/>
        <v>1.5535577087879665E-2</v>
      </c>
      <c r="W467" s="55"/>
      <c r="X467" s="56"/>
      <c r="Y467" s="60">
        <f t="shared" si="58"/>
        <v>0.32552097039473665</v>
      </c>
      <c r="Z467" s="61"/>
      <c r="AA467" s="61"/>
      <c r="AB467" s="61"/>
      <c r="AC467" s="61"/>
      <c r="AD467" s="61"/>
      <c r="AE467" s="61"/>
      <c r="AF467" s="62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5"/>
    </row>
    <row r="468" spans="2:74">
      <c r="B468" s="3"/>
      <c r="C468" s="63">
        <f t="shared" si="59"/>
        <v>1.5240000000000011</v>
      </c>
      <c r="D468" s="63"/>
      <c r="E468" s="63">
        <f t="shared" si="51"/>
        <v>0</v>
      </c>
      <c r="F468" s="63"/>
      <c r="G468" s="63">
        <f t="shared" si="52"/>
        <v>0</v>
      </c>
      <c r="H468" s="63"/>
      <c r="I468" s="63">
        <f t="shared" si="53"/>
        <v>0</v>
      </c>
      <c r="J468" s="63"/>
      <c r="K468" s="63">
        <f t="shared" si="54"/>
        <v>0</v>
      </c>
      <c r="L468" s="63"/>
      <c r="M468" s="72">
        <f t="shared" si="55"/>
        <v>1.5240000000000011</v>
      </c>
      <c r="N468" s="72"/>
      <c r="O468" s="72"/>
      <c r="P468" s="72">
        <f t="shared" si="60"/>
        <v>0.26476377952755886</v>
      </c>
      <c r="Q468" s="72"/>
      <c r="R468" s="72"/>
      <c r="S468" s="65">
        <f t="shared" si="56"/>
        <v>8</v>
      </c>
      <c r="T468" s="65"/>
      <c r="U468" s="65"/>
      <c r="V468" s="54">
        <f t="shared" si="57"/>
        <v>1.5576460185479347E-2</v>
      </c>
      <c r="W468" s="55"/>
      <c r="X468" s="56"/>
      <c r="Y468" s="60">
        <f t="shared" si="58"/>
        <v>0.32466658464566905</v>
      </c>
      <c r="Z468" s="61"/>
      <c r="AA468" s="61"/>
      <c r="AB468" s="61"/>
      <c r="AC468" s="61"/>
      <c r="AD468" s="61"/>
      <c r="AE468" s="61"/>
      <c r="AF468" s="62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5"/>
    </row>
    <row r="469" spans="2:74">
      <c r="B469" s="3"/>
      <c r="C469" s="63">
        <f t="shared" si="59"/>
        <v>1.5280000000000011</v>
      </c>
      <c r="D469" s="63"/>
      <c r="E469" s="63">
        <f t="shared" si="51"/>
        <v>0</v>
      </c>
      <c r="F469" s="63"/>
      <c r="G469" s="63">
        <f t="shared" si="52"/>
        <v>0</v>
      </c>
      <c r="H469" s="63"/>
      <c r="I469" s="63">
        <f t="shared" si="53"/>
        <v>0</v>
      </c>
      <c r="J469" s="63"/>
      <c r="K469" s="63">
        <f t="shared" si="54"/>
        <v>0</v>
      </c>
      <c r="L469" s="63"/>
      <c r="M469" s="72">
        <f t="shared" si="55"/>
        <v>1.5280000000000011</v>
      </c>
      <c r="N469" s="72"/>
      <c r="O469" s="72"/>
      <c r="P469" s="72">
        <f t="shared" si="60"/>
        <v>0.26407068062827205</v>
      </c>
      <c r="Q469" s="72"/>
      <c r="R469" s="72"/>
      <c r="S469" s="65">
        <f t="shared" si="56"/>
        <v>8</v>
      </c>
      <c r="T469" s="65"/>
      <c r="U469" s="65"/>
      <c r="V469" s="54">
        <f t="shared" si="57"/>
        <v>1.5617343283079028E-2</v>
      </c>
      <c r="W469" s="55"/>
      <c r="X469" s="56"/>
      <c r="Y469" s="60">
        <f t="shared" si="58"/>
        <v>0.32381667212041859</v>
      </c>
      <c r="Z469" s="61"/>
      <c r="AA469" s="61"/>
      <c r="AB469" s="61"/>
      <c r="AC469" s="61"/>
      <c r="AD469" s="61"/>
      <c r="AE469" s="61"/>
      <c r="AF469" s="62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5"/>
    </row>
    <row r="470" spans="2:74">
      <c r="B470" s="3"/>
      <c r="C470" s="63">
        <f t="shared" si="59"/>
        <v>1.5320000000000011</v>
      </c>
      <c r="D470" s="63"/>
      <c r="E470" s="63">
        <f t="shared" si="51"/>
        <v>0</v>
      </c>
      <c r="F470" s="63"/>
      <c r="G470" s="63">
        <f t="shared" si="52"/>
        <v>0</v>
      </c>
      <c r="H470" s="63"/>
      <c r="I470" s="63">
        <f t="shared" si="53"/>
        <v>0</v>
      </c>
      <c r="J470" s="63"/>
      <c r="K470" s="63">
        <f t="shared" si="54"/>
        <v>0</v>
      </c>
      <c r="L470" s="63"/>
      <c r="M470" s="72">
        <f t="shared" si="55"/>
        <v>1.5320000000000011</v>
      </c>
      <c r="N470" s="72"/>
      <c r="O470" s="72"/>
      <c r="P470" s="72">
        <f t="shared" si="60"/>
        <v>0.26338120104438623</v>
      </c>
      <c r="Q470" s="72"/>
      <c r="R470" s="72"/>
      <c r="S470" s="65">
        <f t="shared" si="56"/>
        <v>8</v>
      </c>
      <c r="T470" s="65"/>
      <c r="U470" s="65"/>
      <c r="V470" s="54">
        <f t="shared" si="57"/>
        <v>1.5658226380678712E-2</v>
      </c>
      <c r="W470" s="55"/>
      <c r="X470" s="56"/>
      <c r="Y470" s="60">
        <f t="shared" si="58"/>
        <v>0.32297119778067862</v>
      </c>
      <c r="Z470" s="61"/>
      <c r="AA470" s="61"/>
      <c r="AB470" s="61"/>
      <c r="AC470" s="61"/>
      <c r="AD470" s="61"/>
      <c r="AE470" s="61"/>
      <c r="AF470" s="62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5"/>
    </row>
    <row r="471" spans="2:74">
      <c r="B471" s="3"/>
      <c r="C471" s="63">
        <f t="shared" si="59"/>
        <v>1.5360000000000011</v>
      </c>
      <c r="D471" s="63"/>
      <c r="E471" s="63">
        <f t="shared" ref="E471:E534" si="61">IF(AND(C471&lt;$AD$77,$AD$77&lt;C472),$AD$77,0)</f>
        <v>0</v>
      </c>
      <c r="F471" s="63"/>
      <c r="G471" s="63">
        <f t="shared" ref="G471:G534" si="62">IF(AND(C471&lt;$AB$78,$AB$78&lt;C472),$AB$78,0)</f>
        <v>0</v>
      </c>
      <c r="H471" s="63"/>
      <c r="I471" s="63">
        <f t="shared" ref="I471:I534" si="63">IF(AND(C471&lt;=1,1&lt;C472),1,0)</f>
        <v>0</v>
      </c>
      <c r="J471" s="63"/>
      <c r="K471" s="63">
        <f t="shared" ref="K471:K534" si="64">IF(AND(C471&lt;=6,6&lt;C472),6,0)</f>
        <v>0</v>
      </c>
      <c r="L471" s="63"/>
      <c r="M471" s="72">
        <f t="shared" ref="M471:M534" si="65">IF(AND(E471=0,G471=0,I471=0,K471=0),C471,E471+G471+I471+K471)</f>
        <v>1.5360000000000011</v>
      </c>
      <c r="N471" s="72"/>
      <c r="O471" s="72"/>
      <c r="P471" s="72">
        <f t="shared" si="60"/>
        <v>0.26269531249999983</v>
      </c>
      <c r="Q471" s="72"/>
      <c r="R471" s="72"/>
      <c r="S471" s="65">
        <f t="shared" ref="S471:S534" si="66">IF(M471&gt;$AB$78,$BA$22/$AW$24,IF(M471&lt;=$AB$78,$AY$23+($BA$22/$AW$24-$AY$23)*M471/$AB$78,0))</f>
        <v>8</v>
      </c>
      <c r="T471" s="65"/>
      <c r="U471" s="65"/>
      <c r="V471" s="54">
        <f t="shared" ref="V471:V534" si="67">+P471*(M471/(2*PI()))^2</f>
        <v>1.5699109478278399E-2</v>
      </c>
      <c r="W471" s="55"/>
      <c r="X471" s="56"/>
      <c r="Y471" s="60">
        <f t="shared" si="58"/>
        <v>0.32213012695312482</v>
      </c>
      <c r="Z471" s="61"/>
      <c r="AA471" s="61"/>
      <c r="AB471" s="61"/>
      <c r="AC471" s="61"/>
      <c r="AD471" s="61"/>
      <c r="AE471" s="61"/>
      <c r="AF471" s="62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5"/>
    </row>
    <row r="472" spans="2:74">
      <c r="B472" s="3"/>
      <c r="C472" s="63">
        <f t="shared" si="59"/>
        <v>1.5400000000000011</v>
      </c>
      <c r="D472" s="63"/>
      <c r="E472" s="63">
        <f t="shared" si="61"/>
        <v>0</v>
      </c>
      <c r="F472" s="63"/>
      <c r="G472" s="63">
        <f t="shared" si="62"/>
        <v>0</v>
      </c>
      <c r="H472" s="63"/>
      <c r="I472" s="63">
        <f t="shared" si="63"/>
        <v>0</v>
      </c>
      <c r="J472" s="63"/>
      <c r="K472" s="63">
        <f t="shared" si="64"/>
        <v>0</v>
      </c>
      <c r="L472" s="63"/>
      <c r="M472" s="72">
        <f t="shared" si="65"/>
        <v>1.5400000000000011</v>
      </c>
      <c r="N472" s="72"/>
      <c r="O472" s="72"/>
      <c r="P472" s="72">
        <f t="shared" si="60"/>
        <v>0.26201298701298681</v>
      </c>
      <c r="Q472" s="72"/>
      <c r="R472" s="72"/>
      <c r="S472" s="65">
        <f t="shared" si="66"/>
        <v>8</v>
      </c>
      <c r="T472" s="65"/>
      <c r="U472" s="65"/>
      <c r="V472" s="54">
        <f t="shared" si="67"/>
        <v>1.5739992575878079E-2</v>
      </c>
      <c r="W472" s="55"/>
      <c r="X472" s="56"/>
      <c r="Y472" s="60">
        <f t="shared" ref="Y472:Y535" si="68">$AV$25*P472/S472</f>
        <v>0.32129342532467509</v>
      </c>
      <c r="Z472" s="61"/>
      <c r="AA472" s="61"/>
      <c r="AB472" s="61"/>
      <c r="AC472" s="61"/>
      <c r="AD472" s="61"/>
      <c r="AE472" s="61"/>
      <c r="AF472" s="62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5"/>
    </row>
    <row r="473" spans="2:74">
      <c r="B473" s="3"/>
      <c r="C473" s="63">
        <f t="shared" ref="C473:C536" si="69">+C472+$AR$83</f>
        <v>1.5440000000000011</v>
      </c>
      <c r="D473" s="63"/>
      <c r="E473" s="63">
        <f t="shared" si="61"/>
        <v>0</v>
      </c>
      <c r="F473" s="63"/>
      <c r="G473" s="63">
        <f t="shared" si="62"/>
        <v>0</v>
      </c>
      <c r="H473" s="63"/>
      <c r="I473" s="63">
        <f t="shared" si="63"/>
        <v>0</v>
      </c>
      <c r="J473" s="63"/>
      <c r="K473" s="63">
        <f t="shared" si="64"/>
        <v>0</v>
      </c>
      <c r="L473" s="63"/>
      <c r="M473" s="72">
        <f t="shared" si="65"/>
        <v>1.5440000000000011</v>
      </c>
      <c r="N473" s="72"/>
      <c r="O473" s="72"/>
      <c r="P473" s="72">
        <f t="shared" ref="P473:P536" si="70">IF(AND(0&lt;=M473,M473&lt;=$AD$77),(0.4+0.6*M473/$AD$77)*$AH$74,IF(AND($AD$77&lt;=M473,M473&lt;=$AB$78),$AH$74,IF(AND($AB$78&lt;=M473,M473&lt;=6),$AH$75/M473,IF(6&lt;=M473,$AH$75*6/M473^2,0))))</f>
        <v>0.26133419689119153</v>
      </c>
      <c r="Q473" s="72"/>
      <c r="R473" s="72"/>
      <c r="S473" s="65">
        <f t="shared" si="66"/>
        <v>8</v>
      </c>
      <c r="T473" s="65"/>
      <c r="U473" s="65"/>
      <c r="V473" s="54">
        <f t="shared" si="67"/>
        <v>1.5780875673477763E-2</v>
      </c>
      <c r="W473" s="55"/>
      <c r="X473" s="56"/>
      <c r="Y473" s="60">
        <f t="shared" si="68"/>
        <v>0.32046105893782362</v>
      </c>
      <c r="Z473" s="61"/>
      <c r="AA473" s="61"/>
      <c r="AB473" s="61"/>
      <c r="AC473" s="61"/>
      <c r="AD473" s="61"/>
      <c r="AE473" s="61"/>
      <c r="AF473" s="62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5"/>
    </row>
    <row r="474" spans="2:74">
      <c r="B474" s="3"/>
      <c r="C474" s="63">
        <f t="shared" si="69"/>
        <v>1.5480000000000012</v>
      </c>
      <c r="D474" s="63"/>
      <c r="E474" s="63">
        <f t="shared" si="61"/>
        <v>0</v>
      </c>
      <c r="F474" s="63"/>
      <c r="G474" s="63">
        <f t="shared" si="62"/>
        <v>0</v>
      </c>
      <c r="H474" s="63"/>
      <c r="I474" s="63">
        <f t="shared" si="63"/>
        <v>0</v>
      </c>
      <c r="J474" s="63"/>
      <c r="K474" s="63">
        <f t="shared" si="64"/>
        <v>0</v>
      </c>
      <c r="L474" s="63"/>
      <c r="M474" s="72">
        <f t="shared" si="65"/>
        <v>1.5480000000000012</v>
      </c>
      <c r="N474" s="72"/>
      <c r="O474" s="72"/>
      <c r="P474" s="72">
        <f t="shared" si="70"/>
        <v>0.26065891472868197</v>
      </c>
      <c r="Q474" s="72"/>
      <c r="R474" s="72"/>
      <c r="S474" s="65">
        <f t="shared" si="66"/>
        <v>8</v>
      </c>
      <c r="T474" s="65"/>
      <c r="U474" s="65"/>
      <c r="V474" s="54">
        <f t="shared" si="67"/>
        <v>1.5821758771077447E-2</v>
      </c>
      <c r="W474" s="55"/>
      <c r="X474" s="56"/>
      <c r="Y474" s="60">
        <f t="shared" si="68"/>
        <v>0.31963299418604629</v>
      </c>
      <c r="Z474" s="61"/>
      <c r="AA474" s="61"/>
      <c r="AB474" s="61"/>
      <c r="AC474" s="61"/>
      <c r="AD474" s="61"/>
      <c r="AE474" s="61"/>
      <c r="AF474" s="62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5"/>
    </row>
    <row r="475" spans="2:74">
      <c r="B475" s="3"/>
      <c r="C475" s="63">
        <f t="shared" si="69"/>
        <v>1.5520000000000012</v>
      </c>
      <c r="D475" s="63"/>
      <c r="E475" s="63">
        <f t="shared" si="61"/>
        <v>0</v>
      </c>
      <c r="F475" s="63"/>
      <c r="G475" s="63">
        <f t="shared" si="62"/>
        <v>0</v>
      </c>
      <c r="H475" s="63"/>
      <c r="I475" s="63">
        <f t="shared" si="63"/>
        <v>0</v>
      </c>
      <c r="J475" s="63"/>
      <c r="K475" s="63">
        <f t="shared" si="64"/>
        <v>0</v>
      </c>
      <c r="L475" s="63"/>
      <c r="M475" s="72">
        <f t="shared" si="65"/>
        <v>1.5520000000000012</v>
      </c>
      <c r="N475" s="72"/>
      <c r="O475" s="72"/>
      <c r="P475" s="72">
        <f t="shared" si="70"/>
        <v>0.25998711340206165</v>
      </c>
      <c r="Q475" s="72"/>
      <c r="R475" s="72"/>
      <c r="S475" s="65">
        <f t="shared" si="66"/>
        <v>8</v>
      </c>
      <c r="T475" s="65"/>
      <c r="U475" s="65"/>
      <c r="V475" s="54">
        <f t="shared" si="67"/>
        <v>1.5862641868677127E-2</v>
      </c>
      <c r="W475" s="55"/>
      <c r="X475" s="56"/>
      <c r="Y475" s="60">
        <f t="shared" si="68"/>
        <v>0.31880919780927813</v>
      </c>
      <c r="Z475" s="61"/>
      <c r="AA475" s="61"/>
      <c r="AB475" s="61"/>
      <c r="AC475" s="61"/>
      <c r="AD475" s="61"/>
      <c r="AE475" s="61"/>
      <c r="AF475" s="6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5"/>
    </row>
    <row r="476" spans="2:74">
      <c r="B476" s="3"/>
      <c r="C476" s="63">
        <f t="shared" si="69"/>
        <v>1.5560000000000012</v>
      </c>
      <c r="D476" s="63"/>
      <c r="E476" s="63">
        <f t="shared" si="61"/>
        <v>0</v>
      </c>
      <c r="F476" s="63"/>
      <c r="G476" s="63">
        <f t="shared" si="62"/>
        <v>0</v>
      </c>
      <c r="H476" s="63"/>
      <c r="I476" s="63">
        <f t="shared" si="63"/>
        <v>0</v>
      </c>
      <c r="J476" s="63"/>
      <c r="K476" s="63">
        <f t="shared" si="64"/>
        <v>0</v>
      </c>
      <c r="L476" s="63"/>
      <c r="M476" s="72">
        <f t="shared" si="65"/>
        <v>1.5560000000000012</v>
      </c>
      <c r="N476" s="72"/>
      <c r="O476" s="72"/>
      <c r="P476" s="72">
        <f t="shared" si="70"/>
        <v>0.25931876606683785</v>
      </c>
      <c r="Q476" s="72"/>
      <c r="R476" s="72"/>
      <c r="S476" s="65">
        <f t="shared" si="66"/>
        <v>8</v>
      </c>
      <c r="T476" s="65"/>
      <c r="U476" s="65"/>
      <c r="V476" s="54">
        <f t="shared" si="67"/>
        <v>1.5903524966276814E-2</v>
      </c>
      <c r="W476" s="55"/>
      <c r="X476" s="56"/>
      <c r="Y476" s="60">
        <f t="shared" si="68"/>
        <v>0.31798963688945991</v>
      </c>
      <c r="Z476" s="61"/>
      <c r="AA476" s="61"/>
      <c r="AB476" s="61"/>
      <c r="AC476" s="61"/>
      <c r="AD476" s="61"/>
      <c r="AE476" s="61"/>
      <c r="AF476" s="6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5"/>
    </row>
    <row r="477" spans="2:74">
      <c r="B477" s="3"/>
      <c r="C477" s="63">
        <f t="shared" si="69"/>
        <v>1.5600000000000012</v>
      </c>
      <c r="D477" s="63"/>
      <c r="E477" s="63">
        <f t="shared" si="61"/>
        <v>0</v>
      </c>
      <c r="F477" s="63"/>
      <c r="G477" s="63">
        <f t="shared" si="62"/>
        <v>0</v>
      </c>
      <c r="H477" s="63"/>
      <c r="I477" s="63">
        <f t="shared" si="63"/>
        <v>0</v>
      </c>
      <c r="J477" s="63"/>
      <c r="K477" s="63">
        <f t="shared" si="64"/>
        <v>0</v>
      </c>
      <c r="L477" s="63"/>
      <c r="M477" s="72">
        <f t="shared" si="65"/>
        <v>1.5600000000000012</v>
      </c>
      <c r="N477" s="72"/>
      <c r="O477" s="72"/>
      <c r="P477" s="72">
        <f t="shared" si="70"/>
        <v>0.25865384615384596</v>
      </c>
      <c r="Q477" s="72"/>
      <c r="R477" s="72"/>
      <c r="S477" s="65">
        <f t="shared" si="66"/>
        <v>8</v>
      </c>
      <c r="T477" s="65"/>
      <c r="U477" s="65"/>
      <c r="V477" s="54">
        <f t="shared" si="67"/>
        <v>1.5944408063876498E-2</v>
      </c>
      <c r="W477" s="55"/>
      <c r="X477" s="56"/>
      <c r="Y477" s="60">
        <f t="shared" si="68"/>
        <v>0.31717427884615362</v>
      </c>
      <c r="Z477" s="61"/>
      <c r="AA477" s="61"/>
      <c r="AB477" s="61"/>
      <c r="AC477" s="61"/>
      <c r="AD477" s="61"/>
      <c r="AE477" s="61"/>
      <c r="AF477" s="62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5"/>
    </row>
    <row r="478" spans="2:74">
      <c r="B478" s="3"/>
      <c r="C478" s="63">
        <f t="shared" si="69"/>
        <v>1.5640000000000012</v>
      </c>
      <c r="D478" s="63"/>
      <c r="E478" s="63">
        <f t="shared" si="61"/>
        <v>0</v>
      </c>
      <c r="F478" s="63"/>
      <c r="G478" s="63">
        <f t="shared" si="62"/>
        <v>0</v>
      </c>
      <c r="H478" s="63"/>
      <c r="I478" s="63">
        <f t="shared" si="63"/>
        <v>0</v>
      </c>
      <c r="J478" s="63"/>
      <c r="K478" s="63">
        <f t="shared" si="64"/>
        <v>0</v>
      </c>
      <c r="L478" s="63"/>
      <c r="M478" s="72">
        <f t="shared" si="65"/>
        <v>1.5640000000000012</v>
      </c>
      <c r="N478" s="72"/>
      <c r="O478" s="72"/>
      <c r="P478" s="72">
        <f t="shared" si="70"/>
        <v>0.25799232736572875</v>
      </c>
      <c r="Q478" s="72"/>
      <c r="R478" s="72"/>
      <c r="S478" s="65">
        <f t="shared" si="66"/>
        <v>8</v>
      </c>
      <c r="T478" s="65"/>
      <c r="U478" s="65"/>
      <c r="V478" s="54">
        <f t="shared" si="67"/>
        <v>1.5985291161476182E-2</v>
      </c>
      <c r="W478" s="55"/>
      <c r="X478" s="56"/>
      <c r="Y478" s="60">
        <f t="shared" si="68"/>
        <v>0.31636309143222491</v>
      </c>
      <c r="Z478" s="61"/>
      <c r="AA478" s="61"/>
      <c r="AB478" s="61"/>
      <c r="AC478" s="61"/>
      <c r="AD478" s="61"/>
      <c r="AE478" s="61"/>
      <c r="AF478" s="6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5"/>
    </row>
    <row r="479" spans="2:74">
      <c r="B479" s="3"/>
      <c r="C479" s="63">
        <f t="shared" si="69"/>
        <v>1.5680000000000012</v>
      </c>
      <c r="D479" s="63"/>
      <c r="E479" s="63">
        <f t="shared" si="61"/>
        <v>0</v>
      </c>
      <c r="F479" s="63"/>
      <c r="G479" s="63">
        <f t="shared" si="62"/>
        <v>0</v>
      </c>
      <c r="H479" s="63"/>
      <c r="I479" s="63">
        <f t="shared" si="63"/>
        <v>0</v>
      </c>
      <c r="J479" s="63"/>
      <c r="K479" s="63">
        <f t="shared" si="64"/>
        <v>0</v>
      </c>
      <c r="L479" s="63"/>
      <c r="M479" s="72">
        <f t="shared" si="65"/>
        <v>1.5680000000000012</v>
      </c>
      <c r="N479" s="72"/>
      <c r="O479" s="72"/>
      <c r="P479" s="72">
        <f t="shared" si="70"/>
        <v>0.25733418367346922</v>
      </c>
      <c r="Q479" s="72"/>
      <c r="R479" s="72"/>
      <c r="S479" s="65">
        <f t="shared" si="66"/>
        <v>8</v>
      </c>
      <c r="T479" s="65"/>
      <c r="U479" s="65"/>
      <c r="V479" s="54">
        <f t="shared" si="67"/>
        <v>1.6026174259075866E-2</v>
      </c>
      <c r="W479" s="55"/>
      <c r="X479" s="56"/>
      <c r="Y479" s="60">
        <f t="shared" si="68"/>
        <v>0.31555604272959165</v>
      </c>
      <c r="Z479" s="61"/>
      <c r="AA479" s="61"/>
      <c r="AB479" s="61"/>
      <c r="AC479" s="61"/>
      <c r="AD479" s="61"/>
      <c r="AE479" s="61"/>
      <c r="AF479" s="6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5"/>
    </row>
    <row r="480" spans="2:74">
      <c r="B480" s="3"/>
      <c r="C480" s="63">
        <f t="shared" si="69"/>
        <v>1.5720000000000012</v>
      </c>
      <c r="D480" s="63"/>
      <c r="E480" s="63">
        <f t="shared" si="61"/>
        <v>0</v>
      </c>
      <c r="F480" s="63"/>
      <c r="G480" s="63">
        <f t="shared" si="62"/>
        <v>0</v>
      </c>
      <c r="H480" s="63"/>
      <c r="I480" s="63">
        <f t="shared" si="63"/>
        <v>0</v>
      </c>
      <c r="J480" s="63"/>
      <c r="K480" s="63">
        <f t="shared" si="64"/>
        <v>0</v>
      </c>
      <c r="L480" s="63"/>
      <c r="M480" s="72">
        <f t="shared" si="65"/>
        <v>1.5720000000000012</v>
      </c>
      <c r="N480" s="72"/>
      <c r="O480" s="72"/>
      <c r="P480" s="72">
        <f t="shared" si="70"/>
        <v>0.2566793893129769</v>
      </c>
      <c r="Q480" s="72"/>
      <c r="R480" s="72"/>
      <c r="S480" s="65">
        <f t="shared" si="66"/>
        <v>8</v>
      </c>
      <c r="T480" s="65"/>
      <c r="U480" s="65"/>
      <c r="V480" s="54">
        <f t="shared" si="67"/>
        <v>1.6067057356675542E-2</v>
      </c>
      <c r="W480" s="55"/>
      <c r="X480" s="56"/>
      <c r="Y480" s="60">
        <f t="shared" si="68"/>
        <v>0.31475310114503796</v>
      </c>
      <c r="Z480" s="61"/>
      <c r="AA480" s="61"/>
      <c r="AB480" s="61"/>
      <c r="AC480" s="61"/>
      <c r="AD480" s="61"/>
      <c r="AE480" s="61"/>
      <c r="AF480" s="62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5"/>
    </row>
    <row r="481" spans="2:74">
      <c r="B481" s="3"/>
      <c r="C481" s="63">
        <f t="shared" si="69"/>
        <v>1.5760000000000012</v>
      </c>
      <c r="D481" s="63"/>
      <c r="E481" s="63">
        <f t="shared" si="61"/>
        <v>0</v>
      </c>
      <c r="F481" s="63"/>
      <c r="G481" s="63">
        <f t="shared" si="62"/>
        <v>0</v>
      </c>
      <c r="H481" s="63"/>
      <c r="I481" s="63">
        <f t="shared" si="63"/>
        <v>0</v>
      </c>
      <c r="J481" s="63"/>
      <c r="K481" s="63">
        <f t="shared" si="64"/>
        <v>0</v>
      </c>
      <c r="L481" s="63"/>
      <c r="M481" s="72">
        <f t="shared" si="65"/>
        <v>1.5760000000000012</v>
      </c>
      <c r="N481" s="72"/>
      <c r="O481" s="72"/>
      <c r="P481" s="72">
        <f t="shared" si="70"/>
        <v>0.25602791878172571</v>
      </c>
      <c r="Q481" s="72"/>
      <c r="R481" s="72"/>
      <c r="S481" s="65">
        <f t="shared" si="66"/>
        <v>8</v>
      </c>
      <c r="T481" s="65"/>
      <c r="U481" s="65"/>
      <c r="V481" s="54">
        <f t="shared" si="67"/>
        <v>1.6107940454275233E-2</v>
      </c>
      <c r="W481" s="55"/>
      <c r="X481" s="56"/>
      <c r="Y481" s="60">
        <f t="shared" si="68"/>
        <v>0.31395423540609119</v>
      </c>
      <c r="Z481" s="61"/>
      <c r="AA481" s="61"/>
      <c r="AB481" s="61"/>
      <c r="AC481" s="61"/>
      <c r="AD481" s="61"/>
      <c r="AE481" s="61"/>
      <c r="AF481" s="62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5"/>
    </row>
    <row r="482" spans="2:74">
      <c r="B482" s="3"/>
      <c r="C482" s="63">
        <f t="shared" si="69"/>
        <v>1.5800000000000012</v>
      </c>
      <c r="D482" s="63"/>
      <c r="E482" s="63">
        <f t="shared" si="61"/>
        <v>0</v>
      </c>
      <c r="F482" s="63"/>
      <c r="G482" s="63">
        <f t="shared" si="62"/>
        <v>0</v>
      </c>
      <c r="H482" s="63"/>
      <c r="I482" s="63">
        <f t="shared" si="63"/>
        <v>0</v>
      </c>
      <c r="J482" s="63"/>
      <c r="K482" s="63">
        <f t="shared" si="64"/>
        <v>0</v>
      </c>
      <c r="L482" s="63"/>
      <c r="M482" s="72">
        <f t="shared" si="65"/>
        <v>1.5800000000000012</v>
      </c>
      <c r="N482" s="72"/>
      <c r="O482" s="72"/>
      <c r="P482" s="72">
        <f t="shared" si="70"/>
        <v>0.25537974683544284</v>
      </c>
      <c r="Q482" s="72"/>
      <c r="R482" s="72"/>
      <c r="S482" s="65">
        <f t="shared" si="66"/>
        <v>8</v>
      </c>
      <c r="T482" s="65"/>
      <c r="U482" s="65"/>
      <c r="V482" s="54">
        <f t="shared" si="67"/>
        <v>1.6148823551874913E-2</v>
      </c>
      <c r="W482" s="55"/>
      <c r="X482" s="56"/>
      <c r="Y482" s="60">
        <f t="shared" si="68"/>
        <v>0.31315941455696178</v>
      </c>
      <c r="Z482" s="61"/>
      <c r="AA482" s="61"/>
      <c r="AB482" s="61"/>
      <c r="AC482" s="61"/>
      <c r="AD482" s="61"/>
      <c r="AE482" s="61"/>
      <c r="AF482" s="62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5"/>
    </row>
    <row r="483" spans="2:74">
      <c r="B483" s="3"/>
      <c r="C483" s="63">
        <f t="shared" si="69"/>
        <v>1.5840000000000012</v>
      </c>
      <c r="D483" s="63"/>
      <c r="E483" s="63">
        <f t="shared" si="61"/>
        <v>0</v>
      </c>
      <c r="F483" s="63"/>
      <c r="G483" s="63">
        <f t="shared" si="62"/>
        <v>0</v>
      </c>
      <c r="H483" s="63"/>
      <c r="I483" s="63">
        <f t="shared" si="63"/>
        <v>0</v>
      </c>
      <c r="J483" s="63"/>
      <c r="K483" s="63">
        <f t="shared" si="64"/>
        <v>0</v>
      </c>
      <c r="L483" s="63"/>
      <c r="M483" s="72">
        <f t="shared" si="65"/>
        <v>1.5840000000000012</v>
      </c>
      <c r="N483" s="72"/>
      <c r="O483" s="72"/>
      <c r="P483" s="72">
        <f t="shared" si="70"/>
        <v>0.25473484848484829</v>
      </c>
      <c r="Q483" s="72"/>
      <c r="R483" s="72"/>
      <c r="S483" s="65">
        <f t="shared" si="66"/>
        <v>8</v>
      </c>
      <c r="T483" s="65"/>
      <c r="U483" s="65"/>
      <c r="V483" s="54">
        <f t="shared" si="67"/>
        <v>1.6189706649474597E-2</v>
      </c>
      <c r="W483" s="55"/>
      <c r="X483" s="56"/>
      <c r="Y483" s="60">
        <f t="shared" si="68"/>
        <v>0.31236860795454524</v>
      </c>
      <c r="Z483" s="61"/>
      <c r="AA483" s="61"/>
      <c r="AB483" s="61"/>
      <c r="AC483" s="61"/>
      <c r="AD483" s="61"/>
      <c r="AE483" s="61"/>
      <c r="AF483" s="62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5"/>
    </row>
    <row r="484" spans="2:74">
      <c r="B484" s="3"/>
      <c r="C484" s="63">
        <f t="shared" si="69"/>
        <v>1.5880000000000012</v>
      </c>
      <c r="D484" s="63"/>
      <c r="E484" s="63">
        <f t="shared" si="61"/>
        <v>0</v>
      </c>
      <c r="F484" s="63"/>
      <c r="G484" s="63">
        <f t="shared" si="62"/>
        <v>0</v>
      </c>
      <c r="H484" s="63"/>
      <c r="I484" s="63">
        <f t="shared" si="63"/>
        <v>0</v>
      </c>
      <c r="J484" s="63"/>
      <c r="K484" s="63">
        <f t="shared" si="64"/>
        <v>0</v>
      </c>
      <c r="L484" s="63"/>
      <c r="M484" s="72">
        <f t="shared" si="65"/>
        <v>1.5880000000000012</v>
      </c>
      <c r="N484" s="72"/>
      <c r="O484" s="72"/>
      <c r="P484" s="72">
        <f t="shared" si="70"/>
        <v>0.25409319899244315</v>
      </c>
      <c r="Q484" s="72"/>
      <c r="R484" s="72"/>
      <c r="S484" s="65">
        <f t="shared" si="66"/>
        <v>8</v>
      </c>
      <c r="T484" s="65"/>
      <c r="U484" s="65"/>
      <c r="V484" s="54">
        <f t="shared" si="67"/>
        <v>1.6230589747074285E-2</v>
      </c>
      <c r="W484" s="55"/>
      <c r="X484" s="56"/>
      <c r="Y484" s="60">
        <f t="shared" si="68"/>
        <v>0.31158178526448344</v>
      </c>
      <c r="Z484" s="61"/>
      <c r="AA484" s="61"/>
      <c r="AB484" s="61"/>
      <c r="AC484" s="61"/>
      <c r="AD484" s="61"/>
      <c r="AE484" s="61"/>
      <c r="AF484" s="62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5"/>
    </row>
    <row r="485" spans="2:74">
      <c r="B485" s="3"/>
      <c r="C485" s="63">
        <f t="shared" si="69"/>
        <v>1.5920000000000012</v>
      </c>
      <c r="D485" s="63"/>
      <c r="E485" s="63">
        <f t="shared" si="61"/>
        <v>0</v>
      </c>
      <c r="F485" s="63"/>
      <c r="G485" s="63">
        <f t="shared" si="62"/>
        <v>0</v>
      </c>
      <c r="H485" s="63"/>
      <c r="I485" s="63">
        <f t="shared" si="63"/>
        <v>0</v>
      </c>
      <c r="J485" s="63"/>
      <c r="K485" s="63">
        <f t="shared" si="64"/>
        <v>0</v>
      </c>
      <c r="L485" s="63"/>
      <c r="M485" s="72">
        <f t="shared" si="65"/>
        <v>1.5920000000000012</v>
      </c>
      <c r="N485" s="72"/>
      <c r="O485" s="72"/>
      <c r="P485" s="72">
        <f t="shared" si="70"/>
        <v>0.25345477386934656</v>
      </c>
      <c r="Q485" s="72"/>
      <c r="R485" s="72"/>
      <c r="S485" s="65">
        <f t="shared" si="66"/>
        <v>8</v>
      </c>
      <c r="T485" s="65"/>
      <c r="U485" s="65"/>
      <c r="V485" s="54">
        <f t="shared" si="67"/>
        <v>1.6271472844673965E-2</v>
      </c>
      <c r="W485" s="55"/>
      <c r="X485" s="56"/>
      <c r="Y485" s="60">
        <f t="shared" si="68"/>
        <v>0.31079891645728625</v>
      </c>
      <c r="Z485" s="61"/>
      <c r="AA485" s="61"/>
      <c r="AB485" s="61"/>
      <c r="AC485" s="61"/>
      <c r="AD485" s="61"/>
      <c r="AE485" s="61"/>
      <c r="AF485" s="62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5"/>
    </row>
    <row r="486" spans="2:74">
      <c r="B486" s="3"/>
      <c r="C486" s="63">
        <f t="shared" si="69"/>
        <v>1.5960000000000012</v>
      </c>
      <c r="D486" s="63"/>
      <c r="E486" s="63">
        <f t="shared" si="61"/>
        <v>0</v>
      </c>
      <c r="F486" s="63"/>
      <c r="G486" s="63">
        <f t="shared" si="62"/>
        <v>0</v>
      </c>
      <c r="H486" s="63"/>
      <c r="I486" s="63">
        <f t="shared" si="63"/>
        <v>0</v>
      </c>
      <c r="J486" s="63"/>
      <c r="K486" s="63">
        <f t="shared" si="64"/>
        <v>0</v>
      </c>
      <c r="L486" s="63"/>
      <c r="M486" s="72">
        <f t="shared" si="65"/>
        <v>1.5960000000000012</v>
      </c>
      <c r="N486" s="72"/>
      <c r="O486" s="72"/>
      <c r="P486" s="72">
        <f t="shared" si="70"/>
        <v>0.25281954887218028</v>
      </c>
      <c r="Q486" s="72"/>
      <c r="R486" s="72"/>
      <c r="S486" s="65">
        <f t="shared" si="66"/>
        <v>8</v>
      </c>
      <c r="T486" s="65"/>
      <c r="U486" s="65"/>
      <c r="V486" s="54">
        <f t="shared" si="67"/>
        <v>1.6312355942273649E-2</v>
      </c>
      <c r="W486" s="55"/>
      <c r="X486" s="56"/>
      <c r="Y486" s="60">
        <f t="shared" si="68"/>
        <v>0.31001997180451107</v>
      </c>
      <c r="Z486" s="61"/>
      <c r="AA486" s="61"/>
      <c r="AB486" s="61"/>
      <c r="AC486" s="61"/>
      <c r="AD486" s="61"/>
      <c r="AE486" s="61"/>
      <c r="AF486" s="62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5"/>
    </row>
    <row r="487" spans="2:74">
      <c r="B487" s="3"/>
      <c r="C487" s="63">
        <f t="shared" si="69"/>
        <v>1.6000000000000012</v>
      </c>
      <c r="D487" s="63"/>
      <c r="E487" s="63">
        <f t="shared" si="61"/>
        <v>0</v>
      </c>
      <c r="F487" s="63"/>
      <c r="G487" s="63">
        <f t="shared" si="62"/>
        <v>0</v>
      </c>
      <c r="H487" s="63"/>
      <c r="I487" s="63">
        <f t="shared" si="63"/>
        <v>0</v>
      </c>
      <c r="J487" s="63"/>
      <c r="K487" s="63">
        <f t="shared" si="64"/>
        <v>0</v>
      </c>
      <c r="L487" s="63"/>
      <c r="M487" s="72">
        <f t="shared" si="65"/>
        <v>1.6000000000000012</v>
      </c>
      <c r="N487" s="72"/>
      <c r="O487" s="72"/>
      <c r="P487" s="72">
        <f t="shared" si="70"/>
        <v>0.25218749999999984</v>
      </c>
      <c r="Q487" s="72"/>
      <c r="R487" s="72"/>
      <c r="S487" s="65">
        <f t="shared" si="66"/>
        <v>8</v>
      </c>
      <c r="T487" s="65"/>
      <c r="U487" s="65"/>
      <c r="V487" s="54">
        <f t="shared" si="67"/>
        <v>1.6353239039873336E-2</v>
      </c>
      <c r="W487" s="55"/>
      <c r="X487" s="56"/>
      <c r="Y487" s="60">
        <f t="shared" si="68"/>
        <v>0.3092449218749998</v>
      </c>
      <c r="Z487" s="61"/>
      <c r="AA487" s="61"/>
      <c r="AB487" s="61"/>
      <c r="AC487" s="61"/>
      <c r="AD487" s="61"/>
      <c r="AE487" s="61"/>
      <c r="AF487" s="62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5"/>
    </row>
    <row r="488" spans="2:74">
      <c r="B488" s="3"/>
      <c r="C488" s="63">
        <f t="shared" si="69"/>
        <v>1.6040000000000012</v>
      </c>
      <c r="D488" s="63"/>
      <c r="E488" s="63">
        <f t="shared" si="61"/>
        <v>0</v>
      </c>
      <c r="F488" s="63"/>
      <c r="G488" s="63">
        <f t="shared" si="62"/>
        <v>0</v>
      </c>
      <c r="H488" s="63"/>
      <c r="I488" s="63">
        <f t="shared" si="63"/>
        <v>0</v>
      </c>
      <c r="J488" s="63"/>
      <c r="K488" s="63">
        <f t="shared" si="64"/>
        <v>0</v>
      </c>
      <c r="L488" s="63"/>
      <c r="M488" s="72">
        <f t="shared" si="65"/>
        <v>1.6040000000000012</v>
      </c>
      <c r="N488" s="72"/>
      <c r="O488" s="72"/>
      <c r="P488" s="72">
        <f t="shared" si="70"/>
        <v>0.25155860349127163</v>
      </c>
      <c r="Q488" s="72"/>
      <c r="R488" s="72"/>
      <c r="S488" s="65">
        <f t="shared" si="66"/>
        <v>8</v>
      </c>
      <c r="T488" s="65"/>
      <c r="U488" s="65"/>
      <c r="V488" s="54">
        <f t="shared" si="67"/>
        <v>1.6394122137473013E-2</v>
      </c>
      <c r="W488" s="55"/>
      <c r="X488" s="56"/>
      <c r="Y488" s="60">
        <f t="shared" si="68"/>
        <v>0.30847373753117185</v>
      </c>
      <c r="Z488" s="61"/>
      <c r="AA488" s="61"/>
      <c r="AB488" s="61"/>
      <c r="AC488" s="61"/>
      <c r="AD488" s="61"/>
      <c r="AE488" s="61"/>
      <c r="AF488" s="62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5"/>
    </row>
    <row r="489" spans="2:74">
      <c r="B489" s="3"/>
      <c r="C489" s="63">
        <f t="shared" si="69"/>
        <v>1.6080000000000012</v>
      </c>
      <c r="D489" s="63"/>
      <c r="E489" s="63">
        <f t="shared" si="61"/>
        <v>0</v>
      </c>
      <c r="F489" s="63"/>
      <c r="G489" s="63">
        <f t="shared" si="62"/>
        <v>0</v>
      </c>
      <c r="H489" s="63"/>
      <c r="I489" s="63">
        <f t="shared" si="63"/>
        <v>0</v>
      </c>
      <c r="J489" s="63"/>
      <c r="K489" s="63">
        <f t="shared" si="64"/>
        <v>0</v>
      </c>
      <c r="L489" s="63"/>
      <c r="M489" s="72">
        <f t="shared" si="65"/>
        <v>1.6080000000000012</v>
      </c>
      <c r="N489" s="72"/>
      <c r="O489" s="72"/>
      <c r="P489" s="72">
        <f t="shared" si="70"/>
        <v>0.25093283582089537</v>
      </c>
      <c r="Q489" s="72"/>
      <c r="R489" s="72"/>
      <c r="S489" s="65">
        <f t="shared" si="66"/>
        <v>8</v>
      </c>
      <c r="T489" s="65"/>
      <c r="U489" s="65"/>
      <c r="V489" s="54">
        <f t="shared" si="67"/>
        <v>1.6435005235072696E-2</v>
      </c>
      <c r="W489" s="55"/>
      <c r="X489" s="56"/>
      <c r="Y489" s="60">
        <f t="shared" si="68"/>
        <v>0.30770638992537297</v>
      </c>
      <c r="Z489" s="61"/>
      <c r="AA489" s="61"/>
      <c r="AB489" s="61"/>
      <c r="AC489" s="61"/>
      <c r="AD489" s="61"/>
      <c r="AE489" s="61"/>
      <c r="AF489" s="6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35"/>
    </row>
    <row r="490" spans="2:74">
      <c r="B490" s="3"/>
      <c r="C490" s="63">
        <f t="shared" si="69"/>
        <v>1.6120000000000012</v>
      </c>
      <c r="D490" s="63"/>
      <c r="E490" s="63">
        <f t="shared" si="61"/>
        <v>0</v>
      </c>
      <c r="F490" s="63"/>
      <c r="G490" s="63">
        <f t="shared" si="62"/>
        <v>0</v>
      </c>
      <c r="H490" s="63"/>
      <c r="I490" s="63">
        <f t="shared" si="63"/>
        <v>0</v>
      </c>
      <c r="J490" s="63"/>
      <c r="K490" s="63">
        <f t="shared" si="64"/>
        <v>0</v>
      </c>
      <c r="L490" s="63"/>
      <c r="M490" s="72">
        <f t="shared" si="65"/>
        <v>1.6120000000000012</v>
      </c>
      <c r="N490" s="72"/>
      <c r="O490" s="72"/>
      <c r="P490" s="72">
        <f t="shared" si="70"/>
        <v>0.25031017369727032</v>
      </c>
      <c r="Q490" s="72"/>
      <c r="R490" s="72"/>
      <c r="S490" s="65">
        <f t="shared" si="66"/>
        <v>8</v>
      </c>
      <c r="T490" s="65"/>
      <c r="U490" s="65"/>
      <c r="V490" s="54">
        <f t="shared" si="67"/>
        <v>1.6475888332672387E-2</v>
      </c>
      <c r="W490" s="55"/>
      <c r="X490" s="56"/>
      <c r="Y490" s="60">
        <f t="shared" si="68"/>
        <v>0.30694285049627773</v>
      </c>
      <c r="Z490" s="61"/>
      <c r="AA490" s="61"/>
      <c r="AB490" s="61"/>
      <c r="AC490" s="61"/>
      <c r="AD490" s="61"/>
      <c r="AE490" s="61"/>
      <c r="AF490" s="6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35"/>
    </row>
    <row r="491" spans="2:74">
      <c r="B491" s="3"/>
      <c r="C491" s="63">
        <f t="shared" si="69"/>
        <v>1.6160000000000012</v>
      </c>
      <c r="D491" s="63"/>
      <c r="E491" s="63">
        <f t="shared" si="61"/>
        <v>0</v>
      </c>
      <c r="F491" s="63"/>
      <c r="G491" s="63">
        <f t="shared" si="62"/>
        <v>0</v>
      </c>
      <c r="H491" s="63"/>
      <c r="I491" s="63">
        <f t="shared" si="63"/>
        <v>0</v>
      </c>
      <c r="J491" s="63"/>
      <c r="K491" s="63">
        <f t="shared" si="64"/>
        <v>0</v>
      </c>
      <c r="L491" s="63"/>
      <c r="M491" s="72">
        <f t="shared" si="65"/>
        <v>1.6160000000000012</v>
      </c>
      <c r="N491" s="72"/>
      <c r="O491" s="72"/>
      <c r="P491" s="72">
        <f t="shared" si="70"/>
        <v>0.24969059405940577</v>
      </c>
      <c r="Q491" s="72"/>
      <c r="R491" s="72"/>
      <c r="S491" s="65">
        <f t="shared" si="66"/>
        <v>8</v>
      </c>
      <c r="T491" s="65"/>
      <c r="U491" s="65"/>
      <c r="V491" s="54">
        <f t="shared" si="67"/>
        <v>1.6516771430272068E-2</v>
      </c>
      <c r="W491" s="55"/>
      <c r="X491" s="56"/>
      <c r="Y491" s="60">
        <f t="shared" si="68"/>
        <v>0.30618309096534635</v>
      </c>
      <c r="Z491" s="61"/>
      <c r="AA491" s="61"/>
      <c r="AB491" s="61"/>
      <c r="AC491" s="61"/>
      <c r="AD491" s="61"/>
      <c r="AE491" s="61"/>
      <c r="AF491" s="6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35"/>
    </row>
    <row r="492" spans="2:74">
      <c r="B492" s="3"/>
      <c r="C492" s="63">
        <f t="shared" si="69"/>
        <v>1.6200000000000012</v>
      </c>
      <c r="D492" s="63"/>
      <c r="E492" s="63">
        <f t="shared" si="61"/>
        <v>0</v>
      </c>
      <c r="F492" s="63"/>
      <c r="G492" s="63">
        <f t="shared" si="62"/>
        <v>0</v>
      </c>
      <c r="H492" s="63"/>
      <c r="I492" s="63">
        <f t="shared" si="63"/>
        <v>0</v>
      </c>
      <c r="J492" s="63"/>
      <c r="K492" s="63">
        <f t="shared" si="64"/>
        <v>0</v>
      </c>
      <c r="L492" s="63"/>
      <c r="M492" s="72">
        <f t="shared" si="65"/>
        <v>1.6200000000000012</v>
      </c>
      <c r="N492" s="72"/>
      <c r="O492" s="72"/>
      <c r="P492" s="72">
        <f t="shared" si="70"/>
        <v>0.24907407407407389</v>
      </c>
      <c r="Q492" s="72"/>
      <c r="R492" s="72"/>
      <c r="S492" s="65">
        <f t="shared" si="66"/>
        <v>8</v>
      </c>
      <c r="T492" s="65"/>
      <c r="U492" s="65"/>
      <c r="V492" s="54">
        <f t="shared" si="67"/>
        <v>1.6557654527871748E-2</v>
      </c>
      <c r="W492" s="55"/>
      <c r="X492" s="56"/>
      <c r="Y492" s="60">
        <f t="shared" si="68"/>
        <v>0.30542708333333313</v>
      </c>
      <c r="Z492" s="61"/>
      <c r="AA492" s="61"/>
      <c r="AB492" s="61"/>
      <c r="AC492" s="61"/>
      <c r="AD492" s="61"/>
      <c r="AE492" s="61"/>
      <c r="AF492" s="6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35"/>
    </row>
    <row r="493" spans="2:74">
      <c r="B493" s="3"/>
      <c r="C493" s="63">
        <f t="shared" si="69"/>
        <v>1.6240000000000012</v>
      </c>
      <c r="D493" s="63"/>
      <c r="E493" s="63">
        <f t="shared" si="61"/>
        <v>0</v>
      </c>
      <c r="F493" s="63"/>
      <c r="G493" s="63">
        <f t="shared" si="62"/>
        <v>0</v>
      </c>
      <c r="H493" s="63"/>
      <c r="I493" s="63">
        <f t="shared" si="63"/>
        <v>0</v>
      </c>
      <c r="J493" s="63"/>
      <c r="K493" s="63">
        <f t="shared" si="64"/>
        <v>0</v>
      </c>
      <c r="L493" s="63"/>
      <c r="M493" s="72">
        <f t="shared" si="65"/>
        <v>1.6240000000000012</v>
      </c>
      <c r="N493" s="72"/>
      <c r="O493" s="72"/>
      <c r="P493" s="72">
        <f t="shared" si="70"/>
        <v>0.24846059113300475</v>
      </c>
      <c r="Q493" s="72"/>
      <c r="R493" s="72"/>
      <c r="S493" s="65">
        <f t="shared" si="66"/>
        <v>8</v>
      </c>
      <c r="T493" s="65"/>
      <c r="U493" s="65"/>
      <c r="V493" s="54">
        <f t="shared" si="67"/>
        <v>1.6598537625471432E-2</v>
      </c>
      <c r="W493" s="55"/>
      <c r="X493" s="56"/>
      <c r="Y493" s="60">
        <f t="shared" si="68"/>
        <v>0.30467479987684709</v>
      </c>
      <c r="Z493" s="61"/>
      <c r="AA493" s="61"/>
      <c r="AB493" s="61"/>
      <c r="AC493" s="61"/>
      <c r="AD493" s="61"/>
      <c r="AE493" s="61"/>
      <c r="AF493" s="62"/>
      <c r="AH493" s="26"/>
      <c r="AI493" s="26"/>
      <c r="AJ493" s="26"/>
      <c r="AK493" s="26"/>
      <c r="AL493" s="26"/>
      <c r="AM493" s="26"/>
      <c r="AN493" s="26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35"/>
    </row>
    <row r="494" spans="2:74">
      <c r="B494" s="3"/>
      <c r="C494" s="63">
        <f t="shared" si="69"/>
        <v>1.6280000000000012</v>
      </c>
      <c r="D494" s="63"/>
      <c r="E494" s="63">
        <f t="shared" si="61"/>
        <v>0</v>
      </c>
      <c r="F494" s="63"/>
      <c r="G494" s="63">
        <f t="shared" si="62"/>
        <v>0</v>
      </c>
      <c r="H494" s="63"/>
      <c r="I494" s="63">
        <f t="shared" si="63"/>
        <v>0</v>
      </c>
      <c r="J494" s="63"/>
      <c r="K494" s="63">
        <f t="shared" si="64"/>
        <v>0</v>
      </c>
      <c r="L494" s="63"/>
      <c r="M494" s="72">
        <f t="shared" si="65"/>
        <v>1.6280000000000012</v>
      </c>
      <c r="N494" s="72"/>
      <c r="O494" s="72"/>
      <c r="P494" s="72">
        <f t="shared" si="70"/>
        <v>0.24785012285012267</v>
      </c>
      <c r="Q494" s="72"/>
      <c r="R494" s="72"/>
      <c r="S494" s="65">
        <f t="shared" si="66"/>
        <v>8</v>
      </c>
      <c r="T494" s="65"/>
      <c r="U494" s="65"/>
      <c r="V494" s="54">
        <f t="shared" si="67"/>
        <v>1.6639420723071115E-2</v>
      </c>
      <c r="W494" s="55"/>
      <c r="X494" s="56"/>
      <c r="Y494" s="60">
        <f t="shared" si="68"/>
        <v>0.30392621314496293</v>
      </c>
      <c r="Z494" s="61"/>
      <c r="AA494" s="61"/>
      <c r="AB494" s="61"/>
      <c r="AC494" s="61"/>
      <c r="AD494" s="61"/>
      <c r="AE494" s="61"/>
      <c r="AF494" s="62"/>
      <c r="AH494" s="26"/>
      <c r="AI494" s="26"/>
      <c r="AJ494" s="26"/>
      <c r="AK494" s="26"/>
      <c r="AL494" s="26"/>
      <c r="AM494" s="26"/>
      <c r="AN494" s="26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35"/>
    </row>
    <row r="495" spans="2:74">
      <c r="B495" s="3"/>
      <c r="C495" s="63">
        <f t="shared" si="69"/>
        <v>1.6320000000000012</v>
      </c>
      <c r="D495" s="63"/>
      <c r="E495" s="63">
        <f t="shared" si="61"/>
        <v>0</v>
      </c>
      <c r="F495" s="63"/>
      <c r="G495" s="63">
        <f t="shared" si="62"/>
        <v>0</v>
      </c>
      <c r="H495" s="63"/>
      <c r="I495" s="63">
        <f t="shared" si="63"/>
        <v>0</v>
      </c>
      <c r="J495" s="63"/>
      <c r="K495" s="63">
        <f t="shared" si="64"/>
        <v>0</v>
      </c>
      <c r="L495" s="63"/>
      <c r="M495" s="72">
        <f t="shared" si="65"/>
        <v>1.6320000000000012</v>
      </c>
      <c r="N495" s="72"/>
      <c r="O495" s="72"/>
      <c r="P495" s="72">
        <f t="shared" si="70"/>
        <v>0.24724264705882337</v>
      </c>
      <c r="Q495" s="72"/>
      <c r="R495" s="72"/>
      <c r="S495" s="65">
        <f t="shared" si="66"/>
        <v>8</v>
      </c>
      <c r="T495" s="65"/>
      <c r="U495" s="65"/>
      <c r="V495" s="54">
        <f t="shared" si="67"/>
        <v>1.6680303820670799E-2</v>
      </c>
      <c r="W495" s="55"/>
      <c r="X495" s="56"/>
      <c r="Y495" s="60">
        <f t="shared" si="68"/>
        <v>0.30318129595588217</v>
      </c>
      <c r="Z495" s="61"/>
      <c r="AA495" s="61"/>
      <c r="AB495" s="61"/>
      <c r="AC495" s="61"/>
      <c r="AD495" s="61"/>
      <c r="AE495" s="61"/>
      <c r="AF495" s="62"/>
      <c r="AH495" s="26"/>
      <c r="AI495" s="26"/>
      <c r="AJ495" s="26"/>
      <c r="AK495" s="26"/>
      <c r="AL495" s="26"/>
      <c r="AM495" s="26"/>
      <c r="AN495" s="26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35"/>
    </row>
    <row r="496" spans="2:74">
      <c r="B496" s="3"/>
      <c r="C496" s="63">
        <f t="shared" si="69"/>
        <v>1.6360000000000012</v>
      </c>
      <c r="D496" s="63"/>
      <c r="E496" s="63">
        <f t="shared" si="61"/>
        <v>0</v>
      </c>
      <c r="F496" s="63"/>
      <c r="G496" s="63">
        <f t="shared" si="62"/>
        <v>0</v>
      </c>
      <c r="H496" s="63"/>
      <c r="I496" s="63">
        <f t="shared" si="63"/>
        <v>0</v>
      </c>
      <c r="J496" s="63"/>
      <c r="K496" s="63">
        <f t="shared" si="64"/>
        <v>0</v>
      </c>
      <c r="L496" s="63"/>
      <c r="M496" s="72">
        <f t="shared" si="65"/>
        <v>1.6360000000000012</v>
      </c>
      <c r="N496" s="72"/>
      <c r="O496" s="72"/>
      <c r="P496" s="72">
        <f t="shared" si="70"/>
        <v>0.24663814180929078</v>
      </c>
      <c r="Q496" s="72"/>
      <c r="R496" s="72"/>
      <c r="S496" s="65">
        <f t="shared" si="66"/>
        <v>8</v>
      </c>
      <c r="T496" s="65"/>
      <c r="U496" s="65"/>
      <c r="V496" s="54">
        <f t="shared" si="67"/>
        <v>1.6721186918270476E-2</v>
      </c>
      <c r="W496" s="55"/>
      <c r="X496" s="56"/>
      <c r="Y496" s="60">
        <f t="shared" si="68"/>
        <v>0.30244002139364284</v>
      </c>
      <c r="Z496" s="61"/>
      <c r="AA496" s="61"/>
      <c r="AB496" s="61"/>
      <c r="AC496" s="61"/>
      <c r="AD496" s="61"/>
      <c r="AE496" s="61"/>
      <c r="AF496" s="62"/>
      <c r="AH496" s="26"/>
      <c r="AI496" s="26"/>
      <c r="AJ496" s="26"/>
      <c r="AK496" s="26"/>
      <c r="AL496" s="26"/>
      <c r="AM496" s="26"/>
      <c r="AN496" s="26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35"/>
    </row>
    <row r="497" spans="2:74">
      <c r="B497" s="3"/>
      <c r="C497" s="63">
        <f t="shared" si="69"/>
        <v>1.6400000000000012</v>
      </c>
      <c r="D497" s="63"/>
      <c r="E497" s="63">
        <f t="shared" si="61"/>
        <v>0</v>
      </c>
      <c r="F497" s="63"/>
      <c r="G497" s="63">
        <f t="shared" si="62"/>
        <v>0</v>
      </c>
      <c r="H497" s="63"/>
      <c r="I497" s="63">
        <f t="shared" si="63"/>
        <v>0</v>
      </c>
      <c r="J497" s="63"/>
      <c r="K497" s="63">
        <f t="shared" si="64"/>
        <v>0</v>
      </c>
      <c r="L497" s="63"/>
      <c r="M497" s="72">
        <f t="shared" si="65"/>
        <v>1.6400000000000012</v>
      </c>
      <c r="N497" s="72"/>
      <c r="O497" s="72"/>
      <c r="P497" s="72">
        <f t="shared" si="70"/>
        <v>0.24603658536585349</v>
      </c>
      <c r="Q497" s="72"/>
      <c r="R497" s="72"/>
      <c r="S497" s="65">
        <f t="shared" si="66"/>
        <v>8</v>
      </c>
      <c r="T497" s="65"/>
      <c r="U497" s="65"/>
      <c r="V497" s="54">
        <f t="shared" si="67"/>
        <v>1.6762070015870167E-2</v>
      </c>
      <c r="W497" s="55"/>
      <c r="X497" s="56"/>
      <c r="Y497" s="60">
        <f t="shared" si="68"/>
        <v>0.30170236280487783</v>
      </c>
      <c r="Z497" s="61"/>
      <c r="AA497" s="61"/>
      <c r="AB497" s="61"/>
      <c r="AC497" s="61"/>
      <c r="AD497" s="61"/>
      <c r="AE497" s="61"/>
      <c r="AF497" s="62"/>
      <c r="AH497" s="26"/>
      <c r="AI497" s="26"/>
      <c r="AJ497" s="26"/>
      <c r="AK497" s="26"/>
      <c r="AL497" s="26"/>
      <c r="AM497" s="26"/>
      <c r="AN497" s="26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35"/>
    </row>
    <row r="498" spans="2:74">
      <c r="B498" s="3"/>
      <c r="C498" s="63">
        <f t="shared" si="69"/>
        <v>1.6440000000000012</v>
      </c>
      <c r="D498" s="63"/>
      <c r="E498" s="63">
        <f t="shared" si="61"/>
        <v>0</v>
      </c>
      <c r="F498" s="63"/>
      <c r="G498" s="63">
        <f t="shared" si="62"/>
        <v>0</v>
      </c>
      <c r="H498" s="63"/>
      <c r="I498" s="63">
        <f t="shared" si="63"/>
        <v>0</v>
      </c>
      <c r="J498" s="63"/>
      <c r="K498" s="63">
        <f t="shared" si="64"/>
        <v>0</v>
      </c>
      <c r="L498" s="63"/>
      <c r="M498" s="72">
        <f t="shared" si="65"/>
        <v>1.6440000000000012</v>
      </c>
      <c r="N498" s="72"/>
      <c r="O498" s="72"/>
      <c r="P498" s="72">
        <f t="shared" si="70"/>
        <v>0.24543795620437939</v>
      </c>
      <c r="Q498" s="72"/>
      <c r="R498" s="72"/>
      <c r="S498" s="65">
        <f t="shared" si="66"/>
        <v>8</v>
      </c>
      <c r="T498" s="65"/>
      <c r="U498" s="65"/>
      <c r="V498" s="54">
        <f t="shared" si="67"/>
        <v>1.6802953113469847E-2</v>
      </c>
      <c r="W498" s="55"/>
      <c r="X498" s="56"/>
      <c r="Y498" s="60">
        <f t="shared" si="68"/>
        <v>0.30096829379562023</v>
      </c>
      <c r="Z498" s="61"/>
      <c r="AA498" s="61"/>
      <c r="AB498" s="61"/>
      <c r="AC498" s="61"/>
      <c r="AD498" s="61"/>
      <c r="AE498" s="61"/>
      <c r="AF498" s="6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35"/>
    </row>
    <row r="499" spans="2:74">
      <c r="B499" s="3"/>
      <c r="C499" s="63">
        <f t="shared" si="69"/>
        <v>1.6480000000000012</v>
      </c>
      <c r="D499" s="63"/>
      <c r="E499" s="63">
        <f t="shared" si="61"/>
        <v>0</v>
      </c>
      <c r="F499" s="63"/>
      <c r="G499" s="63">
        <f t="shared" si="62"/>
        <v>0</v>
      </c>
      <c r="H499" s="63"/>
      <c r="I499" s="63">
        <f t="shared" si="63"/>
        <v>0</v>
      </c>
      <c r="J499" s="63"/>
      <c r="K499" s="63">
        <f t="shared" si="64"/>
        <v>0</v>
      </c>
      <c r="L499" s="63"/>
      <c r="M499" s="72">
        <f t="shared" si="65"/>
        <v>1.6480000000000012</v>
      </c>
      <c r="N499" s="72"/>
      <c r="O499" s="72"/>
      <c r="P499" s="72">
        <f t="shared" si="70"/>
        <v>0.24484223300970856</v>
      </c>
      <c r="Q499" s="72"/>
      <c r="R499" s="72"/>
      <c r="S499" s="65">
        <f t="shared" si="66"/>
        <v>8</v>
      </c>
      <c r="T499" s="65"/>
      <c r="U499" s="65"/>
      <c r="V499" s="54">
        <f t="shared" si="67"/>
        <v>1.6843836211069527E-2</v>
      </c>
      <c r="W499" s="55"/>
      <c r="X499" s="56"/>
      <c r="Y499" s="60">
        <f t="shared" si="68"/>
        <v>0.30023778822815511</v>
      </c>
      <c r="Z499" s="61"/>
      <c r="AA499" s="61"/>
      <c r="AB499" s="61"/>
      <c r="AC499" s="61"/>
      <c r="AD499" s="61"/>
      <c r="AE499" s="61"/>
      <c r="AF499" s="6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35"/>
    </row>
    <row r="500" spans="2:74">
      <c r="B500" s="3"/>
      <c r="C500" s="63">
        <f t="shared" si="69"/>
        <v>1.6520000000000012</v>
      </c>
      <c r="D500" s="63"/>
      <c r="E500" s="63">
        <f t="shared" si="61"/>
        <v>0</v>
      </c>
      <c r="F500" s="63"/>
      <c r="G500" s="63">
        <f t="shared" si="62"/>
        <v>0</v>
      </c>
      <c r="H500" s="63"/>
      <c r="I500" s="63">
        <f t="shared" si="63"/>
        <v>0</v>
      </c>
      <c r="J500" s="63"/>
      <c r="K500" s="63">
        <f t="shared" si="64"/>
        <v>0</v>
      </c>
      <c r="L500" s="63"/>
      <c r="M500" s="72">
        <f t="shared" si="65"/>
        <v>1.6520000000000012</v>
      </c>
      <c r="N500" s="72"/>
      <c r="O500" s="72"/>
      <c r="P500" s="72">
        <f t="shared" si="70"/>
        <v>0.24424939467312332</v>
      </c>
      <c r="Q500" s="72"/>
      <c r="R500" s="72"/>
      <c r="S500" s="65">
        <f t="shared" si="66"/>
        <v>8</v>
      </c>
      <c r="T500" s="65"/>
      <c r="U500" s="65"/>
      <c r="V500" s="54">
        <f t="shared" si="67"/>
        <v>1.6884719308669215E-2</v>
      </c>
      <c r="W500" s="55"/>
      <c r="X500" s="56"/>
      <c r="Y500" s="60">
        <f t="shared" si="68"/>
        <v>0.29951082021791747</v>
      </c>
      <c r="Z500" s="61"/>
      <c r="AA500" s="61"/>
      <c r="AB500" s="61"/>
      <c r="AC500" s="61"/>
      <c r="AD500" s="61"/>
      <c r="AE500" s="61"/>
      <c r="AF500" s="6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35"/>
    </row>
    <row r="501" spans="2:74">
      <c r="B501" s="3"/>
      <c r="C501" s="63">
        <f t="shared" si="69"/>
        <v>1.6560000000000012</v>
      </c>
      <c r="D501" s="63"/>
      <c r="E501" s="63">
        <f t="shared" si="61"/>
        <v>0</v>
      </c>
      <c r="F501" s="63"/>
      <c r="G501" s="63">
        <f t="shared" si="62"/>
        <v>0</v>
      </c>
      <c r="H501" s="63"/>
      <c r="I501" s="63">
        <f t="shared" si="63"/>
        <v>0</v>
      </c>
      <c r="J501" s="63"/>
      <c r="K501" s="63">
        <f t="shared" si="64"/>
        <v>0</v>
      </c>
      <c r="L501" s="63"/>
      <c r="M501" s="72">
        <f t="shared" si="65"/>
        <v>1.6560000000000012</v>
      </c>
      <c r="N501" s="72"/>
      <c r="O501" s="72"/>
      <c r="P501" s="72">
        <f t="shared" si="70"/>
        <v>0.24365942028985491</v>
      </c>
      <c r="Q501" s="72"/>
      <c r="R501" s="72"/>
      <c r="S501" s="65">
        <f t="shared" si="66"/>
        <v>8</v>
      </c>
      <c r="T501" s="65"/>
      <c r="U501" s="65"/>
      <c r="V501" s="54">
        <f t="shared" si="67"/>
        <v>1.6925602406268895E-2</v>
      </c>
      <c r="W501" s="55"/>
      <c r="X501" s="56"/>
      <c r="Y501" s="60">
        <f t="shared" si="68"/>
        <v>0.29878736413043461</v>
      </c>
      <c r="Z501" s="61"/>
      <c r="AA501" s="61"/>
      <c r="AB501" s="61"/>
      <c r="AC501" s="61"/>
      <c r="AD501" s="61"/>
      <c r="AE501" s="61"/>
      <c r="AF501" s="6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35"/>
    </row>
    <row r="502" spans="2:74">
      <c r="B502" s="3"/>
      <c r="C502" s="63">
        <f t="shared" si="69"/>
        <v>1.6600000000000013</v>
      </c>
      <c r="D502" s="63"/>
      <c r="E502" s="63">
        <f t="shared" si="61"/>
        <v>0</v>
      </c>
      <c r="F502" s="63"/>
      <c r="G502" s="63">
        <f t="shared" si="62"/>
        <v>0</v>
      </c>
      <c r="H502" s="63"/>
      <c r="I502" s="63">
        <f t="shared" si="63"/>
        <v>0</v>
      </c>
      <c r="J502" s="63"/>
      <c r="K502" s="63">
        <f t="shared" si="64"/>
        <v>0</v>
      </c>
      <c r="L502" s="63"/>
      <c r="M502" s="72">
        <f t="shared" si="65"/>
        <v>1.6600000000000013</v>
      </c>
      <c r="N502" s="72"/>
      <c r="O502" s="72"/>
      <c r="P502" s="72">
        <f t="shared" si="70"/>
        <v>0.24307228915662635</v>
      </c>
      <c r="Q502" s="72"/>
      <c r="R502" s="72"/>
      <c r="S502" s="65">
        <f t="shared" si="66"/>
        <v>8</v>
      </c>
      <c r="T502" s="65"/>
      <c r="U502" s="65"/>
      <c r="V502" s="54">
        <f t="shared" si="67"/>
        <v>1.6966485503868579E-2</v>
      </c>
      <c r="W502" s="55"/>
      <c r="X502" s="56"/>
      <c r="Y502" s="60">
        <f t="shared" si="68"/>
        <v>0.29806739457831305</v>
      </c>
      <c r="Z502" s="61"/>
      <c r="AA502" s="61"/>
      <c r="AB502" s="61"/>
      <c r="AC502" s="61"/>
      <c r="AD502" s="61"/>
      <c r="AE502" s="61"/>
      <c r="AF502" s="62"/>
      <c r="AH502" s="22"/>
      <c r="AI502" s="22"/>
      <c r="AJ502" s="22"/>
      <c r="AK502" s="22"/>
      <c r="AL502" s="22"/>
      <c r="AM502" s="22"/>
      <c r="AN502" s="22"/>
      <c r="AO502" s="22"/>
      <c r="AP502" s="4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35"/>
    </row>
    <row r="503" spans="2:74">
      <c r="B503" s="3"/>
      <c r="C503" s="63">
        <f t="shared" si="69"/>
        <v>1.6640000000000013</v>
      </c>
      <c r="D503" s="63"/>
      <c r="E503" s="63">
        <f t="shared" si="61"/>
        <v>0</v>
      </c>
      <c r="F503" s="63"/>
      <c r="G503" s="63">
        <f t="shared" si="62"/>
        <v>0</v>
      </c>
      <c r="H503" s="63"/>
      <c r="I503" s="63">
        <f t="shared" si="63"/>
        <v>0</v>
      </c>
      <c r="J503" s="63"/>
      <c r="K503" s="63">
        <f t="shared" si="64"/>
        <v>0</v>
      </c>
      <c r="L503" s="63"/>
      <c r="M503" s="72">
        <f t="shared" si="65"/>
        <v>1.6640000000000013</v>
      </c>
      <c r="N503" s="72"/>
      <c r="O503" s="72"/>
      <c r="P503" s="72">
        <f t="shared" si="70"/>
        <v>0.24248798076923059</v>
      </c>
      <c r="Q503" s="72"/>
      <c r="R503" s="72"/>
      <c r="S503" s="65">
        <f t="shared" si="66"/>
        <v>8</v>
      </c>
      <c r="T503" s="65"/>
      <c r="U503" s="65"/>
      <c r="V503" s="54">
        <f t="shared" si="67"/>
        <v>1.7007368601468266E-2</v>
      </c>
      <c r="W503" s="55"/>
      <c r="X503" s="56"/>
      <c r="Y503" s="60">
        <f t="shared" si="68"/>
        <v>0.29735088641826901</v>
      </c>
      <c r="Z503" s="61"/>
      <c r="AA503" s="61"/>
      <c r="AB503" s="61"/>
      <c r="AC503" s="61"/>
      <c r="AD503" s="61"/>
      <c r="AE503" s="61"/>
      <c r="AF503" s="62"/>
      <c r="AH503" s="22"/>
      <c r="AI503" s="22"/>
      <c r="AJ503" s="22"/>
      <c r="AK503" s="22"/>
      <c r="AL503" s="4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35"/>
    </row>
    <row r="504" spans="2:74">
      <c r="B504" s="3"/>
      <c r="C504" s="63">
        <f t="shared" si="69"/>
        <v>1.6680000000000013</v>
      </c>
      <c r="D504" s="63"/>
      <c r="E504" s="63">
        <f t="shared" si="61"/>
        <v>0</v>
      </c>
      <c r="F504" s="63"/>
      <c r="G504" s="63">
        <f t="shared" si="62"/>
        <v>0</v>
      </c>
      <c r="H504" s="63"/>
      <c r="I504" s="63">
        <f t="shared" si="63"/>
        <v>0</v>
      </c>
      <c r="J504" s="63"/>
      <c r="K504" s="63">
        <f t="shared" si="64"/>
        <v>0</v>
      </c>
      <c r="L504" s="63"/>
      <c r="M504" s="72">
        <f t="shared" si="65"/>
        <v>1.6680000000000013</v>
      </c>
      <c r="N504" s="72"/>
      <c r="O504" s="72"/>
      <c r="P504" s="72">
        <f t="shared" si="70"/>
        <v>0.24190647482014371</v>
      </c>
      <c r="Q504" s="72"/>
      <c r="R504" s="72"/>
      <c r="S504" s="65">
        <f t="shared" si="66"/>
        <v>8</v>
      </c>
      <c r="T504" s="65"/>
      <c r="U504" s="65"/>
      <c r="V504" s="54">
        <f t="shared" si="67"/>
        <v>1.7048251699067946E-2</v>
      </c>
      <c r="W504" s="55"/>
      <c r="X504" s="56"/>
      <c r="Y504" s="60">
        <f t="shared" si="68"/>
        <v>0.29663781474820122</v>
      </c>
      <c r="Z504" s="61"/>
      <c r="AA504" s="61"/>
      <c r="AB504" s="61"/>
      <c r="AC504" s="61"/>
      <c r="AD504" s="61"/>
      <c r="AE504" s="61"/>
      <c r="AF504" s="6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35"/>
    </row>
    <row r="505" spans="2:74">
      <c r="B505" s="3"/>
      <c r="C505" s="63">
        <f t="shared" si="69"/>
        <v>1.6720000000000013</v>
      </c>
      <c r="D505" s="63"/>
      <c r="E505" s="63">
        <f t="shared" si="61"/>
        <v>0</v>
      </c>
      <c r="F505" s="63"/>
      <c r="G505" s="63">
        <f t="shared" si="62"/>
        <v>0</v>
      </c>
      <c r="H505" s="63"/>
      <c r="I505" s="63">
        <f t="shared" si="63"/>
        <v>0</v>
      </c>
      <c r="J505" s="63"/>
      <c r="K505" s="63">
        <f t="shared" si="64"/>
        <v>0</v>
      </c>
      <c r="L505" s="63"/>
      <c r="M505" s="72">
        <f t="shared" si="65"/>
        <v>1.6720000000000013</v>
      </c>
      <c r="N505" s="72"/>
      <c r="O505" s="72"/>
      <c r="P505" s="72">
        <f t="shared" si="70"/>
        <v>0.24132775119617209</v>
      </c>
      <c r="Q505" s="72"/>
      <c r="R505" s="72"/>
      <c r="S505" s="65">
        <f t="shared" si="66"/>
        <v>8</v>
      </c>
      <c r="T505" s="65"/>
      <c r="U505" s="65"/>
      <c r="V505" s="54">
        <f t="shared" si="67"/>
        <v>1.708913479666763E-2</v>
      </c>
      <c r="W505" s="55"/>
      <c r="X505" s="56"/>
      <c r="Y505" s="60">
        <f t="shared" si="68"/>
        <v>0.29592815490430602</v>
      </c>
      <c r="Z505" s="61"/>
      <c r="AA505" s="61"/>
      <c r="AB505" s="61"/>
      <c r="AC505" s="61"/>
      <c r="AD505" s="61"/>
      <c r="AE505" s="61"/>
      <c r="AF505" s="6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35"/>
    </row>
    <row r="506" spans="2:74">
      <c r="B506" s="3"/>
      <c r="C506" s="63">
        <f t="shared" si="69"/>
        <v>1.6760000000000013</v>
      </c>
      <c r="D506" s="63"/>
      <c r="E506" s="63">
        <f t="shared" si="61"/>
        <v>0</v>
      </c>
      <c r="F506" s="63"/>
      <c r="G506" s="63">
        <f t="shared" si="62"/>
        <v>0</v>
      </c>
      <c r="H506" s="63"/>
      <c r="I506" s="63">
        <f t="shared" si="63"/>
        <v>0</v>
      </c>
      <c r="J506" s="63"/>
      <c r="K506" s="63">
        <f t="shared" si="64"/>
        <v>0</v>
      </c>
      <c r="L506" s="63"/>
      <c r="M506" s="72">
        <f t="shared" si="65"/>
        <v>1.6760000000000013</v>
      </c>
      <c r="N506" s="72"/>
      <c r="O506" s="72"/>
      <c r="P506" s="72">
        <f t="shared" si="70"/>
        <v>0.24075178997613347</v>
      </c>
      <c r="Q506" s="72"/>
      <c r="R506" s="72"/>
      <c r="S506" s="65">
        <f t="shared" si="66"/>
        <v>8</v>
      </c>
      <c r="T506" s="65"/>
      <c r="U506" s="65"/>
      <c r="V506" s="54">
        <f t="shared" si="67"/>
        <v>1.7130017894267317E-2</v>
      </c>
      <c r="W506" s="55"/>
      <c r="X506" s="56"/>
      <c r="Y506" s="60">
        <f t="shared" si="68"/>
        <v>0.29522188245823366</v>
      </c>
      <c r="Z506" s="61"/>
      <c r="AA506" s="61"/>
      <c r="AB506" s="61"/>
      <c r="AC506" s="61"/>
      <c r="AD506" s="61"/>
      <c r="AE506" s="61"/>
      <c r="AF506" s="6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35"/>
    </row>
    <row r="507" spans="2:74">
      <c r="B507" s="3"/>
      <c r="C507" s="63">
        <f t="shared" si="69"/>
        <v>1.6800000000000013</v>
      </c>
      <c r="D507" s="63"/>
      <c r="E507" s="63">
        <f t="shared" si="61"/>
        <v>0</v>
      </c>
      <c r="F507" s="63"/>
      <c r="G507" s="63">
        <f t="shared" si="62"/>
        <v>0</v>
      </c>
      <c r="H507" s="63"/>
      <c r="I507" s="63">
        <f t="shared" si="63"/>
        <v>0</v>
      </c>
      <c r="J507" s="63"/>
      <c r="K507" s="63">
        <f t="shared" si="64"/>
        <v>0</v>
      </c>
      <c r="L507" s="63"/>
      <c r="M507" s="72">
        <f t="shared" si="65"/>
        <v>1.6800000000000013</v>
      </c>
      <c r="N507" s="72"/>
      <c r="O507" s="72"/>
      <c r="P507" s="72">
        <f t="shared" si="70"/>
        <v>0.24017857142857127</v>
      </c>
      <c r="Q507" s="72"/>
      <c r="R507" s="72"/>
      <c r="S507" s="65">
        <f t="shared" si="66"/>
        <v>8</v>
      </c>
      <c r="T507" s="65"/>
      <c r="U507" s="65"/>
      <c r="V507" s="54">
        <f t="shared" si="67"/>
        <v>1.7170900991866998E-2</v>
      </c>
      <c r="W507" s="55"/>
      <c r="X507" s="56"/>
      <c r="Y507" s="60">
        <f t="shared" si="68"/>
        <v>0.29451897321428555</v>
      </c>
      <c r="Z507" s="61"/>
      <c r="AA507" s="61"/>
      <c r="AB507" s="61"/>
      <c r="AC507" s="61"/>
      <c r="AD507" s="61"/>
      <c r="AE507" s="61"/>
      <c r="AF507" s="62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35"/>
    </row>
    <row r="508" spans="2:74">
      <c r="B508" s="3"/>
      <c r="C508" s="63">
        <f t="shared" si="69"/>
        <v>1.6840000000000013</v>
      </c>
      <c r="D508" s="63"/>
      <c r="E508" s="63">
        <f t="shared" si="61"/>
        <v>0</v>
      </c>
      <c r="F508" s="63"/>
      <c r="G508" s="63">
        <f t="shared" si="62"/>
        <v>0</v>
      </c>
      <c r="H508" s="63"/>
      <c r="I508" s="63">
        <f t="shared" si="63"/>
        <v>0</v>
      </c>
      <c r="J508" s="63"/>
      <c r="K508" s="63">
        <f t="shared" si="64"/>
        <v>0</v>
      </c>
      <c r="L508" s="63"/>
      <c r="M508" s="72">
        <f t="shared" si="65"/>
        <v>1.6840000000000013</v>
      </c>
      <c r="N508" s="72"/>
      <c r="O508" s="72"/>
      <c r="P508" s="72">
        <f t="shared" si="70"/>
        <v>0.23960807600950101</v>
      </c>
      <c r="Q508" s="72"/>
      <c r="R508" s="72"/>
      <c r="S508" s="65">
        <f t="shared" si="66"/>
        <v>8</v>
      </c>
      <c r="T508" s="65"/>
      <c r="U508" s="65"/>
      <c r="V508" s="54">
        <f t="shared" si="67"/>
        <v>1.7211784089466678E-2</v>
      </c>
      <c r="W508" s="55"/>
      <c r="X508" s="56"/>
      <c r="Y508" s="60">
        <f t="shared" si="68"/>
        <v>0.29381940320665062</v>
      </c>
      <c r="Z508" s="61"/>
      <c r="AA508" s="61"/>
      <c r="AB508" s="61"/>
      <c r="AC508" s="61"/>
      <c r="AD508" s="61"/>
      <c r="AE508" s="61"/>
      <c r="AF508" s="62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35"/>
    </row>
    <row r="509" spans="2:74">
      <c r="B509" s="3"/>
      <c r="C509" s="63">
        <f t="shared" si="69"/>
        <v>1.6880000000000013</v>
      </c>
      <c r="D509" s="63"/>
      <c r="E509" s="63">
        <f t="shared" si="61"/>
        <v>0</v>
      </c>
      <c r="F509" s="63"/>
      <c r="G509" s="63">
        <f t="shared" si="62"/>
        <v>0</v>
      </c>
      <c r="H509" s="63"/>
      <c r="I509" s="63">
        <f t="shared" si="63"/>
        <v>0</v>
      </c>
      <c r="J509" s="63"/>
      <c r="K509" s="63">
        <f t="shared" si="64"/>
        <v>0</v>
      </c>
      <c r="L509" s="63"/>
      <c r="M509" s="72">
        <f t="shared" si="65"/>
        <v>1.6880000000000013</v>
      </c>
      <c r="N509" s="72"/>
      <c r="O509" s="72"/>
      <c r="P509" s="72">
        <f t="shared" si="70"/>
        <v>0.2390402843601894</v>
      </c>
      <c r="Q509" s="72"/>
      <c r="R509" s="72"/>
      <c r="S509" s="65">
        <f t="shared" si="66"/>
        <v>8</v>
      </c>
      <c r="T509" s="65"/>
      <c r="U509" s="65"/>
      <c r="V509" s="54">
        <f t="shared" si="67"/>
        <v>1.7252667187066365E-2</v>
      </c>
      <c r="W509" s="55"/>
      <c r="X509" s="56"/>
      <c r="Y509" s="60">
        <f t="shared" si="68"/>
        <v>0.29312314869668227</v>
      </c>
      <c r="Z509" s="61"/>
      <c r="AA509" s="61"/>
      <c r="AB509" s="61"/>
      <c r="AC509" s="61"/>
      <c r="AD509" s="61"/>
      <c r="AE509" s="61"/>
      <c r="AF509" s="6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35"/>
    </row>
    <row r="510" spans="2:74">
      <c r="B510" s="3"/>
      <c r="C510" s="63">
        <f t="shared" si="69"/>
        <v>1.6920000000000013</v>
      </c>
      <c r="D510" s="63"/>
      <c r="E510" s="63">
        <f t="shared" si="61"/>
        <v>0</v>
      </c>
      <c r="F510" s="63"/>
      <c r="G510" s="63">
        <f t="shared" si="62"/>
        <v>0</v>
      </c>
      <c r="H510" s="63"/>
      <c r="I510" s="63">
        <f t="shared" si="63"/>
        <v>0</v>
      </c>
      <c r="J510" s="63"/>
      <c r="K510" s="63">
        <f t="shared" si="64"/>
        <v>0</v>
      </c>
      <c r="L510" s="63"/>
      <c r="M510" s="72">
        <f t="shared" si="65"/>
        <v>1.6920000000000013</v>
      </c>
      <c r="N510" s="72"/>
      <c r="O510" s="72"/>
      <c r="P510" s="72">
        <f t="shared" si="70"/>
        <v>0.23847517730496437</v>
      </c>
      <c r="Q510" s="72"/>
      <c r="R510" s="72"/>
      <c r="S510" s="65">
        <f t="shared" si="66"/>
        <v>8</v>
      </c>
      <c r="T510" s="65"/>
      <c r="U510" s="65"/>
      <c r="V510" s="54">
        <f t="shared" si="67"/>
        <v>1.7293550284666049E-2</v>
      </c>
      <c r="W510" s="55"/>
      <c r="X510" s="56"/>
      <c r="Y510" s="60">
        <f t="shared" si="68"/>
        <v>0.29243018617021255</v>
      </c>
      <c r="Z510" s="61"/>
      <c r="AA510" s="61"/>
      <c r="AB510" s="61"/>
      <c r="AC510" s="61"/>
      <c r="AD510" s="61"/>
      <c r="AE510" s="61"/>
      <c r="AF510" s="62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35"/>
    </row>
    <row r="511" spans="2:74" ht="11.25" customHeight="1">
      <c r="B511" s="3"/>
      <c r="C511" s="63">
        <f t="shared" si="69"/>
        <v>1.6960000000000013</v>
      </c>
      <c r="D511" s="63"/>
      <c r="E511" s="63">
        <f t="shared" si="61"/>
        <v>0</v>
      </c>
      <c r="F511" s="63"/>
      <c r="G511" s="63">
        <f t="shared" si="62"/>
        <v>0</v>
      </c>
      <c r="H511" s="63"/>
      <c r="I511" s="63">
        <f t="shared" si="63"/>
        <v>0</v>
      </c>
      <c r="J511" s="63"/>
      <c r="K511" s="63">
        <f t="shared" si="64"/>
        <v>0</v>
      </c>
      <c r="L511" s="63"/>
      <c r="M511" s="72">
        <f t="shared" si="65"/>
        <v>1.6960000000000013</v>
      </c>
      <c r="N511" s="72"/>
      <c r="O511" s="72"/>
      <c r="P511" s="72">
        <f t="shared" si="70"/>
        <v>0.23791273584905645</v>
      </c>
      <c r="Q511" s="72"/>
      <c r="R511" s="72"/>
      <c r="S511" s="65">
        <f t="shared" si="66"/>
        <v>8</v>
      </c>
      <c r="T511" s="65"/>
      <c r="U511" s="65"/>
      <c r="V511" s="54">
        <f t="shared" si="67"/>
        <v>1.7334433382265729E-2</v>
      </c>
      <c r="W511" s="55"/>
      <c r="X511" s="56"/>
      <c r="Y511" s="60">
        <f t="shared" si="68"/>
        <v>0.29174049233490551</v>
      </c>
      <c r="Z511" s="61"/>
      <c r="AA511" s="61"/>
      <c r="AB511" s="61"/>
      <c r="AC511" s="61"/>
      <c r="AD511" s="61"/>
      <c r="AE511" s="61"/>
      <c r="AF511" s="6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35"/>
    </row>
    <row r="512" spans="2:74" ht="11.25" customHeight="1">
      <c r="B512" s="3"/>
      <c r="C512" s="63">
        <f t="shared" si="69"/>
        <v>1.7000000000000013</v>
      </c>
      <c r="D512" s="63"/>
      <c r="E512" s="63">
        <f t="shared" si="61"/>
        <v>0</v>
      </c>
      <c r="F512" s="63"/>
      <c r="G512" s="63">
        <f t="shared" si="62"/>
        <v>0</v>
      </c>
      <c r="H512" s="63"/>
      <c r="I512" s="63">
        <f t="shared" si="63"/>
        <v>0</v>
      </c>
      <c r="J512" s="63"/>
      <c r="K512" s="63">
        <f t="shared" si="64"/>
        <v>0</v>
      </c>
      <c r="L512" s="63"/>
      <c r="M512" s="72">
        <f t="shared" si="65"/>
        <v>1.7000000000000013</v>
      </c>
      <c r="N512" s="72"/>
      <c r="O512" s="72"/>
      <c r="P512" s="72">
        <f t="shared" si="70"/>
        <v>0.23735294117647043</v>
      </c>
      <c r="Q512" s="72"/>
      <c r="R512" s="72"/>
      <c r="S512" s="65">
        <f t="shared" si="66"/>
        <v>8</v>
      </c>
      <c r="T512" s="65"/>
      <c r="U512" s="65"/>
      <c r="V512" s="54">
        <f t="shared" si="67"/>
        <v>1.7375316479865417E-2</v>
      </c>
      <c r="W512" s="55"/>
      <c r="X512" s="56"/>
      <c r="Y512" s="60">
        <f t="shared" si="68"/>
        <v>0.2910540441176469</v>
      </c>
      <c r="Z512" s="61"/>
      <c r="AA512" s="61"/>
      <c r="AB512" s="61"/>
      <c r="AC512" s="61"/>
      <c r="AD512" s="61"/>
      <c r="AE512" s="61"/>
      <c r="AF512" s="62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35"/>
    </row>
    <row r="513" spans="2:74">
      <c r="B513" s="3"/>
      <c r="C513" s="63">
        <f t="shared" si="69"/>
        <v>1.7040000000000013</v>
      </c>
      <c r="D513" s="63"/>
      <c r="E513" s="63">
        <f t="shared" si="61"/>
        <v>0</v>
      </c>
      <c r="F513" s="63"/>
      <c r="G513" s="63">
        <f t="shared" si="62"/>
        <v>0</v>
      </c>
      <c r="H513" s="63"/>
      <c r="I513" s="63">
        <f t="shared" si="63"/>
        <v>0</v>
      </c>
      <c r="J513" s="63"/>
      <c r="K513" s="63">
        <f t="shared" si="64"/>
        <v>0</v>
      </c>
      <c r="L513" s="63"/>
      <c r="M513" s="72">
        <f t="shared" si="65"/>
        <v>1.7040000000000013</v>
      </c>
      <c r="N513" s="72"/>
      <c r="O513" s="72"/>
      <c r="P513" s="72">
        <f t="shared" si="70"/>
        <v>0.23679577464788715</v>
      </c>
      <c r="Q513" s="72"/>
      <c r="R513" s="72"/>
      <c r="S513" s="65">
        <f t="shared" si="66"/>
        <v>8</v>
      </c>
      <c r="T513" s="65"/>
      <c r="U513" s="65"/>
      <c r="V513" s="54">
        <f t="shared" si="67"/>
        <v>1.7416199577465097E-2</v>
      </c>
      <c r="W513" s="55"/>
      <c r="X513" s="56"/>
      <c r="Y513" s="60">
        <f t="shared" si="68"/>
        <v>0.29037081866197162</v>
      </c>
      <c r="Z513" s="61"/>
      <c r="AA513" s="61"/>
      <c r="AB513" s="61"/>
      <c r="AC513" s="61"/>
      <c r="AD513" s="61"/>
      <c r="AE513" s="61"/>
      <c r="AF513" s="62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35"/>
    </row>
    <row r="514" spans="2:74">
      <c r="B514" s="3"/>
      <c r="C514" s="63">
        <f t="shared" si="69"/>
        <v>1.7080000000000013</v>
      </c>
      <c r="D514" s="63"/>
      <c r="E514" s="63">
        <f t="shared" si="61"/>
        <v>0</v>
      </c>
      <c r="F514" s="63"/>
      <c r="G514" s="63">
        <f t="shared" si="62"/>
        <v>0</v>
      </c>
      <c r="H514" s="63"/>
      <c r="I514" s="63">
        <f t="shared" si="63"/>
        <v>0</v>
      </c>
      <c r="J514" s="63"/>
      <c r="K514" s="63">
        <f t="shared" si="64"/>
        <v>0</v>
      </c>
      <c r="L514" s="63"/>
      <c r="M514" s="72">
        <f t="shared" si="65"/>
        <v>1.7080000000000013</v>
      </c>
      <c r="N514" s="72"/>
      <c r="O514" s="72"/>
      <c r="P514" s="72">
        <f t="shared" si="70"/>
        <v>0.23624121779859469</v>
      </c>
      <c r="Q514" s="72"/>
      <c r="R514" s="72"/>
      <c r="S514" s="65">
        <f t="shared" si="66"/>
        <v>8</v>
      </c>
      <c r="T514" s="65"/>
      <c r="U514" s="65"/>
      <c r="V514" s="54">
        <f t="shared" si="67"/>
        <v>1.7457082675064777E-2</v>
      </c>
      <c r="W514" s="55"/>
      <c r="X514" s="56"/>
      <c r="Y514" s="60">
        <f t="shared" si="68"/>
        <v>0.28969079332552677</v>
      </c>
      <c r="Z514" s="61"/>
      <c r="AA514" s="61"/>
      <c r="AB514" s="61"/>
      <c r="AC514" s="61"/>
      <c r="AD514" s="61"/>
      <c r="AE514" s="61"/>
      <c r="AF514" s="62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35"/>
    </row>
    <row r="515" spans="2:74">
      <c r="B515" s="3"/>
      <c r="C515" s="63">
        <f t="shared" si="69"/>
        <v>1.7120000000000013</v>
      </c>
      <c r="D515" s="63"/>
      <c r="E515" s="63">
        <f t="shared" si="61"/>
        <v>0</v>
      </c>
      <c r="F515" s="63"/>
      <c r="G515" s="63">
        <f t="shared" si="62"/>
        <v>0</v>
      </c>
      <c r="H515" s="63"/>
      <c r="I515" s="63">
        <f t="shared" si="63"/>
        <v>0</v>
      </c>
      <c r="J515" s="63"/>
      <c r="K515" s="63">
        <f t="shared" si="64"/>
        <v>0</v>
      </c>
      <c r="L515" s="63"/>
      <c r="M515" s="72">
        <f t="shared" si="65"/>
        <v>1.7120000000000013</v>
      </c>
      <c r="N515" s="72"/>
      <c r="O515" s="72"/>
      <c r="P515" s="72">
        <f t="shared" si="70"/>
        <v>0.23568925233644844</v>
      </c>
      <c r="Q515" s="72"/>
      <c r="R515" s="72"/>
      <c r="S515" s="65">
        <f t="shared" si="66"/>
        <v>8</v>
      </c>
      <c r="T515" s="65"/>
      <c r="U515" s="65"/>
      <c r="V515" s="54">
        <f t="shared" si="67"/>
        <v>1.7497965772664468E-2</v>
      </c>
      <c r="W515" s="55"/>
      <c r="X515" s="56"/>
      <c r="Y515" s="60">
        <f t="shared" si="68"/>
        <v>0.28901394567756994</v>
      </c>
      <c r="Z515" s="61"/>
      <c r="AA515" s="61"/>
      <c r="AB515" s="61"/>
      <c r="AC515" s="61"/>
      <c r="AD515" s="61"/>
      <c r="AE515" s="61"/>
      <c r="AF515" s="6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35"/>
    </row>
    <row r="516" spans="2:74">
      <c r="B516" s="3"/>
      <c r="C516" s="63">
        <f t="shared" si="69"/>
        <v>1.7160000000000013</v>
      </c>
      <c r="D516" s="63"/>
      <c r="E516" s="63">
        <f t="shared" si="61"/>
        <v>0</v>
      </c>
      <c r="F516" s="63"/>
      <c r="G516" s="63">
        <f t="shared" si="62"/>
        <v>0</v>
      </c>
      <c r="H516" s="63"/>
      <c r="I516" s="63">
        <f t="shared" si="63"/>
        <v>0</v>
      </c>
      <c r="J516" s="63"/>
      <c r="K516" s="63">
        <f t="shared" si="64"/>
        <v>0</v>
      </c>
      <c r="L516" s="63"/>
      <c r="M516" s="72">
        <f t="shared" si="65"/>
        <v>1.7160000000000013</v>
      </c>
      <c r="N516" s="72"/>
      <c r="O516" s="72"/>
      <c r="P516" s="72">
        <f t="shared" si="70"/>
        <v>0.23513986013985996</v>
      </c>
      <c r="Q516" s="72"/>
      <c r="R516" s="72"/>
      <c r="S516" s="65">
        <f t="shared" si="66"/>
        <v>8</v>
      </c>
      <c r="T516" s="65"/>
      <c r="U516" s="65"/>
      <c r="V516" s="54">
        <f t="shared" si="67"/>
        <v>1.7538848870264145E-2</v>
      </c>
      <c r="W516" s="55"/>
      <c r="X516" s="56"/>
      <c r="Y516" s="60">
        <f t="shared" si="68"/>
        <v>0.28834025349650327</v>
      </c>
      <c r="Z516" s="61"/>
      <c r="AA516" s="61"/>
      <c r="AB516" s="61"/>
      <c r="AC516" s="61"/>
      <c r="AD516" s="61"/>
      <c r="AE516" s="61"/>
      <c r="AF516" s="6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35"/>
    </row>
    <row r="517" spans="2:74">
      <c r="B517" s="3"/>
      <c r="C517" s="63">
        <f t="shared" si="69"/>
        <v>1.7200000000000013</v>
      </c>
      <c r="D517" s="63"/>
      <c r="E517" s="63">
        <f t="shared" si="61"/>
        <v>0</v>
      </c>
      <c r="F517" s="63"/>
      <c r="G517" s="63">
        <f t="shared" si="62"/>
        <v>0</v>
      </c>
      <c r="H517" s="63"/>
      <c r="I517" s="63">
        <f t="shared" si="63"/>
        <v>0</v>
      </c>
      <c r="J517" s="63"/>
      <c r="K517" s="63">
        <f t="shared" si="64"/>
        <v>0</v>
      </c>
      <c r="L517" s="63"/>
      <c r="M517" s="72">
        <f t="shared" si="65"/>
        <v>1.7200000000000013</v>
      </c>
      <c r="N517" s="72"/>
      <c r="O517" s="72"/>
      <c r="P517" s="72">
        <f t="shared" si="70"/>
        <v>0.2345930232558138</v>
      </c>
      <c r="Q517" s="72"/>
      <c r="R517" s="72"/>
      <c r="S517" s="65">
        <f t="shared" si="66"/>
        <v>8</v>
      </c>
      <c r="T517" s="65"/>
      <c r="U517" s="65"/>
      <c r="V517" s="54">
        <f t="shared" si="67"/>
        <v>1.7579731967863828E-2</v>
      </c>
      <c r="W517" s="55"/>
      <c r="X517" s="56"/>
      <c r="Y517" s="60">
        <f t="shared" si="68"/>
        <v>0.2876696947674417</v>
      </c>
      <c r="Z517" s="61"/>
      <c r="AA517" s="61"/>
      <c r="AB517" s="61"/>
      <c r="AC517" s="61"/>
      <c r="AD517" s="61"/>
      <c r="AE517" s="61"/>
      <c r="AF517" s="6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35"/>
    </row>
    <row r="518" spans="2:74">
      <c r="B518" s="3"/>
      <c r="C518" s="63">
        <f t="shared" si="69"/>
        <v>1.7240000000000013</v>
      </c>
      <c r="D518" s="63"/>
      <c r="E518" s="63">
        <f t="shared" si="61"/>
        <v>0</v>
      </c>
      <c r="F518" s="63"/>
      <c r="G518" s="63">
        <f t="shared" si="62"/>
        <v>0</v>
      </c>
      <c r="H518" s="63"/>
      <c r="I518" s="63">
        <f t="shared" si="63"/>
        <v>0</v>
      </c>
      <c r="J518" s="63"/>
      <c r="K518" s="63">
        <f t="shared" si="64"/>
        <v>0</v>
      </c>
      <c r="L518" s="63"/>
      <c r="M518" s="72">
        <f t="shared" si="65"/>
        <v>1.7240000000000013</v>
      </c>
      <c r="N518" s="72"/>
      <c r="O518" s="72"/>
      <c r="P518" s="72">
        <f t="shared" si="70"/>
        <v>0.23404872389791168</v>
      </c>
      <c r="Q518" s="72"/>
      <c r="R518" s="72"/>
      <c r="S518" s="65">
        <f t="shared" si="66"/>
        <v>8</v>
      </c>
      <c r="T518" s="65"/>
      <c r="U518" s="65"/>
      <c r="V518" s="54">
        <f t="shared" si="67"/>
        <v>1.7620615065463519E-2</v>
      </c>
      <c r="W518" s="55"/>
      <c r="X518" s="56"/>
      <c r="Y518" s="60">
        <f t="shared" si="68"/>
        <v>0.28700224767981419</v>
      </c>
      <c r="Z518" s="61"/>
      <c r="AA518" s="61"/>
      <c r="AB518" s="61"/>
      <c r="AC518" s="61"/>
      <c r="AD518" s="61"/>
      <c r="AE518" s="61"/>
      <c r="AF518" s="6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35"/>
    </row>
    <row r="519" spans="2:74">
      <c r="B519" s="3"/>
      <c r="C519" s="63">
        <f t="shared" si="69"/>
        <v>1.7280000000000013</v>
      </c>
      <c r="D519" s="63"/>
      <c r="E519" s="63">
        <f t="shared" si="61"/>
        <v>0</v>
      </c>
      <c r="F519" s="63"/>
      <c r="G519" s="63">
        <f t="shared" si="62"/>
        <v>0</v>
      </c>
      <c r="H519" s="63"/>
      <c r="I519" s="63">
        <f t="shared" si="63"/>
        <v>0</v>
      </c>
      <c r="J519" s="63"/>
      <c r="K519" s="63">
        <f t="shared" si="64"/>
        <v>0</v>
      </c>
      <c r="L519" s="63"/>
      <c r="M519" s="72">
        <f t="shared" si="65"/>
        <v>1.7280000000000013</v>
      </c>
      <c r="N519" s="72"/>
      <c r="O519" s="72"/>
      <c r="P519" s="72">
        <f t="shared" si="70"/>
        <v>0.23350694444444428</v>
      </c>
      <c r="Q519" s="72"/>
      <c r="R519" s="72"/>
      <c r="S519" s="65">
        <f t="shared" si="66"/>
        <v>8</v>
      </c>
      <c r="T519" s="65"/>
      <c r="U519" s="65"/>
      <c r="V519" s="54">
        <f t="shared" si="67"/>
        <v>1.7661498163063196E-2</v>
      </c>
      <c r="W519" s="55"/>
      <c r="X519" s="56"/>
      <c r="Y519" s="60">
        <f t="shared" si="68"/>
        <v>0.28633789062499981</v>
      </c>
      <c r="Z519" s="61"/>
      <c r="AA519" s="61"/>
      <c r="AB519" s="61"/>
      <c r="AC519" s="61"/>
      <c r="AD519" s="61"/>
      <c r="AE519" s="61"/>
      <c r="AF519" s="62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35"/>
    </row>
    <row r="520" spans="2:74">
      <c r="B520" s="3"/>
      <c r="C520" s="63">
        <f t="shared" si="69"/>
        <v>1.7320000000000013</v>
      </c>
      <c r="D520" s="63"/>
      <c r="E520" s="63">
        <f t="shared" si="61"/>
        <v>0</v>
      </c>
      <c r="F520" s="63"/>
      <c r="G520" s="63">
        <f t="shared" si="62"/>
        <v>0</v>
      </c>
      <c r="H520" s="63"/>
      <c r="I520" s="63">
        <f t="shared" si="63"/>
        <v>0</v>
      </c>
      <c r="J520" s="63"/>
      <c r="K520" s="63">
        <f t="shared" si="64"/>
        <v>0</v>
      </c>
      <c r="L520" s="63"/>
      <c r="M520" s="72">
        <f t="shared" si="65"/>
        <v>1.7320000000000013</v>
      </c>
      <c r="N520" s="72"/>
      <c r="O520" s="72"/>
      <c r="P520" s="72">
        <f t="shared" si="70"/>
        <v>0.23296766743648945</v>
      </c>
      <c r="Q520" s="72"/>
      <c r="R520" s="72"/>
      <c r="S520" s="65">
        <f t="shared" si="66"/>
        <v>8</v>
      </c>
      <c r="T520" s="65"/>
      <c r="U520" s="65"/>
      <c r="V520" s="54">
        <f t="shared" si="67"/>
        <v>1.770238126066288E-2</v>
      </c>
      <c r="W520" s="55"/>
      <c r="X520" s="56"/>
      <c r="Y520" s="60">
        <f t="shared" si="68"/>
        <v>0.28567660219399521</v>
      </c>
      <c r="Z520" s="61"/>
      <c r="AA520" s="61"/>
      <c r="AB520" s="61"/>
      <c r="AC520" s="61"/>
      <c r="AD520" s="61"/>
      <c r="AE520" s="61"/>
      <c r="AF520" s="6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35"/>
    </row>
    <row r="521" spans="2:74">
      <c r="B521" s="3"/>
      <c r="C521" s="63">
        <f t="shared" si="69"/>
        <v>1.7360000000000013</v>
      </c>
      <c r="D521" s="63"/>
      <c r="E521" s="63">
        <f t="shared" si="61"/>
        <v>0</v>
      </c>
      <c r="F521" s="63"/>
      <c r="G521" s="63">
        <f t="shared" si="62"/>
        <v>0</v>
      </c>
      <c r="H521" s="63"/>
      <c r="I521" s="63">
        <f t="shared" si="63"/>
        <v>0</v>
      </c>
      <c r="J521" s="63"/>
      <c r="K521" s="63">
        <f t="shared" si="64"/>
        <v>0</v>
      </c>
      <c r="L521" s="63"/>
      <c r="M521" s="72">
        <f t="shared" si="65"/>
        <v>1.7360000000000013</v>
      </c>
      <c r="N521" s="72"/>
      <c r="O521" s="72"/>
      <c r="P521" s="72">
        <f t="shared" si="70"/>
        <v>0.2324308755760367</v>
      </c>
      <c r="Q521" s="72"/>
      <c r="R521" s="72"/>
      <c r="S521" s="65">
        <f t="shared" si="66"/>
        <v>8</v>
      </c>
      <c r="T521" s="65"/>
      <c r="U521" s="65"/>
      <c r="V521" s="54">
        <f t="shared" si="67"/>
        <v>1.7743264358262567E-2</v>
      </c>
      <c r="W521" s="55"/>
      <c r="X521" s="56"/>
      <c r="Y521" s="60">
        <f t="shared" si="68"/>
        <v>0.28501836117511503</v>
      </c>
      <c r="Z521" s="61"/>
      <c r="AA521" s="61"/>
      <c r="AB521" s="61"/>
      <c r="AC521" s="61"/>
      <c r="AD521" s="61"/>
      <c r="AE521" s="61"/>
      <c r="AF521" s="62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35"/>
    </row>
    <row r="522" spans="2:74">
      <c r="B522" s="3"/>
      <c r="C522" s="63">
        <f t="shared" si="69"/>
        <v>1.7400000000000013</v>
      </c>
      <c r="D522" s="63"/>
      <c r="E522" s="63">
        <f t="shared" si="61"/>
        <v>0</v>
      </c>
      <c r="F522" s="63"/>
      <c r="G522" s="63">
        <f t="shared" si="62"/>
        <v>0</v>
      </c>
      <c r="H522" s="63"/>
      <c r="I522" s="63">
        <f t="shared" si="63"/>
        <v>0</v>
      </c>
      <c r="J522" s="63"/>
      <c r="K522" s="63">
        <f t="shared" si="64"/>
        <v>0</v>
      </c>
      <c r="L522" s="63"/>
      <c r="M522" s="72">
        <f t="shared" si="65"/>
        <v>1.7400000000000013</v>
      </c>
      <c r="N522" s="72"/>
      <c r="O522" s="72"/>
      <c r="P522" s="72">
        <f t="shared" si="70"/>
        <v>0.23189655172413776</v>
      </c>
      <c r="Q522" s="72"/>
      <c r="R522" s="72"/>
      <c r="S522" s="65">
        <f t="shared" si="66"/>
        <v>8</v>
      </c>
      <c r="T522" s="65"/>
      <c r="U522" s="65"/>
      <c r="V522" s="54">
        <f t="shared" si="67"/>
        <v>1.7784147455862247E-2</v>
      </c>
      <c r="W522" s="55"/>
      <c r="X522" s="56"/>
      <c r="Y522" s="60">
        <f t="shared" si="68"/>
        <v>0.28436314655172396</v>
      </c>
      <c r="Z522" s="61"/>
      <c r="AA522" s="61"/>
      <c r="AB522" s="61"/>
      <c r="AC522" s="61"/>
      <c r="AD522" s="61"/>
      <c r="AE522" s="61"/>
      <c r="AF522" s="62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35"/>
    </row>
    <row r="523" spans="2:74">
      <c r="B523" s="3"/>
      <c r="C523" s="63">
        <f t="shared" si="69"/>
        <v>1.7440000000000013</v>
      </c>
      <c r="D523" s="63"/>
      <c r="E523" s="63">
        <f t="shared" si="61"/>
        <v>0</v>
      </c>
      <c r="F523" s="63"/>
      <c r="G523" s="63">
        <f t="shared" si="62"/>
        <v>0</v>
      </c>
      <c r="H523" s="63"/>
      <c r="I523" s="63">
        <f t="shared" si="63"/>
        <v>0</v>
      </c>
      <c r="J523" s="63"/>
      <c r="K523" s="63">
        <f t="shared" si="64"/>
        <v>0</v>
      </c>
      <c r="L523" s="63"/>
      <c r="M523" s="72">
        <f t="shared" si="65"/>
        <v>1.7440000000000013</v>
      </c>
      <c r="N523" s="72"/>
      <c r="O523" s="72"/>
      <c r="P523" s="72">
        <f t="shared" si="70"/>
        <v>0.23136467889908241</v>
      </c>
      <c r="Q523" s="72"/>
      <c r="R523" s="72"/>
      <c r="S523" s="65">
        <f t="shared" si="66"/>
        <v>8</v>
      </c>
      <c r="T523" s="65"/>
      <c r="U523" s="65"/>
      <c r="V523" s="54">
        <f t="shared" si="67"/>
        <v>1.7825030553461928E-2</v>
      </c>
      <c r="W523" s="55"/>
      <c r="X523" s="56"/>
      <c r="Y523" s="60">
        <f t="shared" si="68"/>
        <v>0.28371093749999982</v>
      </c>
      <c r="Z523" s="61"/>
      <c r="AA523" s="61"/>
      <c r="AB523" s="61"/>
      <c r="AC523" s="61"/>
      <c r="AD523" s="61"/>
      <c r="AE523" s="61"/>
      <c r="AF523" s="62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35"/>
    </row>
    <row r="524" spans="2:74">
      <c r="B524" s="3"/>
      <c r="C524" s="63">
        <f t="shared" si="69"/>
        <v>1.7480000000000013</v>
      </c>
      <c r="D524" s="63"/>
      <c r="E524" s="63">
        <f t="shared" si="61"/>
        <v>0</v>
      </c>
      <c r="F524" s="63"/>
      <c r="G524" s="63">
        <f t="shared" si="62"/>
        <v>0</v>
      </c>
      <c r="H524" s="63"/>
      <c r="I524" s="63">
        <f t="shared" si="63"/>
        <v>0</v>
      </c>
      <c r="J524" s="63"/>
      <c r="K524" s="63">
        <f t="shared" si="64"/>
        <v>0</v>
      </c>
      <c r="L524" s="63"/>
      <c r="M524" s="72">
        <f t="shared" si="65"/>
        <v>1.7480000000000013</v>
      </c>
      <c r="N524" s="72"/>
      <c r="O524" s="72"/>
      <c r="P524" s="72">
        <f t="shared" si="70"/>
        <v>0.23083524027459937</v>
      </c>
      <c r="Q524" s="72"/>
      <c r="R524" s="72"/>
      <c r="S524" s="65">
        <f t="shared" si="66"/>
        <v>8</v>
      </c>
      <c r="T524" s="65"/>
      <c r="U524" s="65"/>
      <c r="V524" s="54">
        <f t="shared" si="67"/>
        <v>1.7865913651061615E-2</v>
      </c>
      <c r="W524" s="55"/>
      <c r="X524" s="56"/>
      <c r="Y524" s="60">
        <f t="shared" si="68"/>
        <v>0.28306171338672748</v>
      </c>
      <c r="Z524" s="61"/>
      <c r="AA524" s="61"/>
      <c r="AB524" s="61"/>
      <c r="AC524" s="61"/>
      <c r="AD524" s="61"/>
      <c r="AE524" s="61"/>
      <c r="AF524" s="6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35"/>
    </row>
    <row r="525" spans="2:74">
      <c r="B525" s="3"/>
      <c r="C525" s="63">
        <f t="shared" si="69"/>
        <v>1.7520000000000013</v>
      </c>
      <c r="D525" s="63"/>
      <c r="E525" s="63">
        <f t="shared" si="61"/>
        <v>0</v>
      </c>
      <c r="F525" s="63"/>
      <c r="G525" s="63">
        <f t="shared" si="62"/>
        <v>0</v>
      </c>
      <c r="H525" s="63"/>
      <c r="I525" s="63">
        <f t="shared" si="63"/>
        <v>0</v>
      </c>
      <c r="J525" s="63"/>
      <c r="K525" s="63">
        <f t="shared" si="64"/>
        <v>0</v>
      </c>
      <c r="L525" s="63"/>
      <c r="M525" s="72">
        <f t="shared" si="65"/>
        <v>1.7520000000000013</v>
      </c>
      <c r="N525" s="72"/>
      <c r="O525" s="72"/>
      <c r="P525" s="72">
        <f t="shared" si="70"/>
        <v>0.23030821917808203</v>
      </c>
      <c r="Q525" s="72"/>
      <c r="R525" s="72"/>
      <c r="S525" s="65">
        <f t="shared" si="66"/>
        <v>8</v>
      </c>
      <c r="T525" s="65"/>
      <c r="U525" s="65"/>
      <c r="V525" s="54">
        <f t="shared" si="67"/>
        <v>1.7906796748661299E-2</v>
      </c>
      <c r="W525" s="55"/>
      <c r="X525" s="56"/>
      <c r="Y525" s="60">
        <f t="shared" si="68"/>
        <v>0.28241545376712313</v>
      </c>
      <c r="Z525" s="61"/>
      <c r="AA525" s="61"/>
      <c r="AB525" s="61"/>
      <c r="AC525" s="61"/>
      <c r="AD525" s="61"/>
      <c r="AE525" s="61"/>
      <c r="AF525" s="6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35"/>
    </row>
    <row r="526" spans="2:74">
      <c r="B526" s="3"/>
      <c r="C526" s="63">
        <f t="shared" si="69"/>
        <v>1.7560000000000013</v>
      </c>
      <c r="D526" s="63"/>
      <c r="E526" s="63">
        <f t="shared" si="61"/>
        <v>0</v>
      </c>
      <c r="F526" s="63"/>
      <c r="G526" s="63">
        <f t="shared" si="62"/>
        <v>0</v>
      </c>
      <c r="H526" s="63"/>
      <c r="I526" s="63">
        <f t="shared" si="63"/>
        <v>0</v>
      </c>
      <c r="J526" s="63"/>
      <c r="K526" s="63">
        <f t="shared" si="64"/>
        <v>0</v>
      </c>
      <c r="L526" s="63"/>
      <c r="M526" s="72">
        <f t="shared" si="65"/>
        <v>1.7560000000000013</v>
      </c>
      <c r="N526" s="72"/>
      <c r="O526" s="72"/>
      <c r="P526" s="72">
        <f t="shared" si="70"/>
        <v>0.22978359908883811</v>
      </c>
      <c r="Q526" s="72"/>
      <c r="R526" s="72"/>
      <c r="S526" s="65">
        <f t="shared" si="66"/>
        <v>8</v>
      </c>
      <c r="T526" s="65"/>
      <c r="U526" s="65"/>
      <c r="V526" s="54">
        <f t="shared" si="67"/>
        <v>1.7947679846260979E-2</v>
      </c>
      <c r="W526" s="55"/>
      <c r="X526" s="56"/>
      <c r="Y526" s="60">
        <f t="shared" si="68"/>
        <v>0.28177213838268772</v>
      </c>
      <c r="Z526" s="61"/>
      <c r="AA526" s="61"/>
      <c r="AB526" s="61"/>
      <c r="AC526" s="61"/>
      <c r="AD526" s="61"/>
      <c r="AE526" s="61"/>
      <c r="AF526" s="6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35"/>
    </row>
    <row r="527" spans="2:74">
      <c r="B527" s="3"/>
      <c r="C527" s="63">
        <f t="shared" si="69"/>
        <v>1.7600000000000013</v>
      </c>
      <c r="D527" s="63"/>
      <c r="E527" s="63">
        <f t="shared" si="61"/>
        <v>0</v>
      </c>
      <c r="F527" s="63"/>
      <c r="G527" s="63">
        <f t="shared" si="62"/>
        <v>0</v>
      </c>
      <c r="H527" s="63"/>
      <c r="I527" s="63">
        <f t="shared" si="63"/>
        <v>0</v>
      </c>
      <c r="J527" s="63"/>
      <c r="K527" s="63">
        <f t="shared" si="64"/>
        <v>0</v>
      </c>
      <c r="L527" s="63"/>
      <c r="M527" s="72">
        <f t="shared" si="65"/>
        <v>1.7600000000000013</v>
      </c>
      <c r="N527" s="72"/>
      <c r="O527" s="72"/>
      <c r="P527" s="72">
        <f t="shared" si="70"/>
        <v>0.22926136363636349</v>
      </c>
      <c r="Q527" s="72"/>
      <c r="R527" s="72"/>
      <c r="S527" s="65">
        <f t="shared" si="66"/>
        <v>8</v>
      </c>
      <c r="T527" s="65"/>
      <c r="U527" s="65"/>
      <c r="V527" s="54">
        <f t="shared" si="67"/>
        <v>1.7988562943860666E-2</v>
      </c>
      <c r="W527" s="55"/>
      <c r="X527" s="56"/>
      <c r="Y527" s="60">
        <f t="shared" si="68"/>
        <v>0.28113174715909073</v>
      </c>
      <c r="Z527" s="61"/>
      <c r="AA527" s="61"/>
      <c r="AB527" s="61"/>
      <c r="AC527" s="61"/>
      <c r="AD527" s="61"/>
      <c r="AE527" s="61"/>
      <c r="AF527" s="6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35"/>
    </row>
    <row r="528" spans="2:74">
      <c r="B528" s="3"/>
      <c r="C528" s="63">
        <f t="shared" si="69"/>
        <v>1.7640000000000013</v>
      </c>
      <c r="D528" s="63"/>
      <c r="E528" s="63">
        <f t="shared" si="61"/>
        <v>0</v>
      </c>
      <c r="F528" s="63"/>
      <c r="G528" s="63">
        <f t="shared" si="62"/>
        <v>0</v>
      </c>
      <c r="H528" s="63"/>
      <c r="I528" s="63">
        <f t="shared" si="63"/>
        <v>0</v>
      </c>
      <c r="J528" s="63"/>
      <c r="K528" s="63">
        <f t="shared" si="64"/>
        <v>0</v>
      </c>
      <c r="L528" s="63"/>
      <c r="M528" s="72">
        <f t="shared" si="65"/>
        <v>1.7640000000000013</v>
      </c>
      <c r="N528" s="72"/>
      <c r="O528" s="72"/>
      <c r="P528" s="72">
        <f t="shared" si="70"/>
        <v>0.22874149659863929</v>
      </c>
      <c r="Q528" s="72"/>
      <c r="R528" s="72"/>
      <c r="S528" s="65">
        <f t="shared" si="66"/>
        <v>8</v>
      </c>
      <c r="T528" s="65"/>
      <c r="U528" s="65"/>
      <c r="V528" s="54">
        <f t="shared" si="67"/>
        <v>1.802944604146035E-2</v>
      </c>
      <c r="W528" s="55"/>
      <c r="X528" s="56"/>
      <c r="Y528" s="60">
        <f t="shared" si="68"/>
        <v>0.28049426020408147</v>
      </c>
      <c r="Z528" s="61"/>
      <c r="AA528" s="61"/>
      <c r="AB528" s="61"/>
      <c r="AC528" s="61"/>
      <c r="AD528" s="61"/>
      <c r="AE528" s="61"/>
      <c r="AF528" s="6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35"/>
    </row>
    <row r="529" spans="2:74">
      <c r="B529" s="3"/>
      <c r="C529" s="63">
        <f t="shared" si="69"/>
        <v>1.7680000000000013</v>
      </c>
      <c r="D529" s="63"/>
      <c r="E529" s="63">
        <f t="shared" si="61"/>
        <v>0</v>
      </c>
      <c r="F529" s="63"/>
      <c r="G529" s="63">
        <f t="shared" si="62"/>
        <v>0</v>
      </c>
      <c r="H529" s="63"/>
      <c r="I529" s="63">
        <f t="shared" si="63"/>
        <v>0</v>
      </c>
      <c r="J529" s="63"/>
      <c r="K529" s="63">
        <f t="shared" si="64"/>
        <v>0</v>
      </c>
      <c r="L529" s="63"/>
      <c r="M529" s="72">
        <f t="shared" si="65"/>
        <v>1.7680000000000013</v>
      </c>
      <c r="N529" s="72"/>
      <c r="O529" s="72"/>
      <c r="P529" s="72">
        <f t="shared" si="70"/>
        <v>0.22822398190045232</v>
      </c>
      <c r="Q529" s="72"/>
      <c r="R529" s="72"/>
      <c r="S529" s="65">
        <f t="shared" si="66"/>
        <v>8</v>
      </c>
      <c r="T529" s="65"/>
      <c r="U529" s="65"/>
      <c r="V529" s="54">
        <f t="shared" si="67"/>
        <v>1.807032913906003E-2</v>
      </c>
      <c r="W529" s="55"/>
      <c r="X529" s="56"/>
      <c r="Y529" s="60">
        <f t="shared" si="68"/>
        <v>0.27985965780542965</v>
      </c>
      <c r="Z529" s="61"/>
      <c r="AA529" s="61"/>
      <c r="AB529" s="61"/>
      <c r="AC529" s="61"/>
      <c r="AD529" s="61"/>
      <c r="AE529" s="61"/>
      <c r="AF529" s="62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35"/>
    </row>
    <row r="530" spans="2:74">
      <c r="B530" s="3"/>
      <c r="C530" s="63">
        <f t="shared" si="69"/>
        <v>1.7720000000000014</v>
      </c>
      <c r="D530" s="63"/>
      <c r="E530" s="63">
        <f t="shared" si="61"/>
        <v>0</v>
      </c>
      <c r="F530" s="63"/>
      <c r="G530" s="63">
        <f t="shared" si="62"/>
        <v>0</v>
      </c>
      <c r="H530" s="63"/>
      <c r="I530" s="63">
        <f t="shared" si="63"/>
        <v>0</v>
      </c>
      <c r="J530" s="63"/>
      <c r="K530" s="63">
        <f t="shared" si="64"/>
        <v>0</v>
      </c>
      <c r="L530" s="63"/>
      <c r="M530" s="72">
        <f t="shared" si="65"/>
        <v>1.7720000000000014</v>
      </c>
      <c r="N530" s="72"/>
      <c r="O530" s="72"/>
      <c r="P530" s="72">
        <f t="shared" si="70"/>
        <v>0.22770880361173798</v>
      </c>
      <c r="Q530" s="72"/>
      <c r="R530" s="72"/>
      <c r="S530" s="65">
        <f t="shared" si="66"/>
        <v>8</v>
      </c>
      <c r="T530" s="65"/>
      <c r="U530" s="65"/>
      <c r="V530" s="54">
        <f t="shared" si="67"/>
        <v>1.8111212236659718E-2</v>
      </c>
      <c r="W530" s="55"/>
      <c r="X530" s="56"/>
      <c r="Y530" s="60">
        <f t="shared" si="68"/>
        <v>0.27922792042889372</v>
      </c>
      <c r="Z530" s="61"/>
      <c r="AA530" s="61"/>
      <c r="AB530" s="61"/>
      <c r="AC530" s="61"/>
      <c r="AD530" s="61"/>
      <c r="AE530" s="61"/>
      <c r="AF530" s="6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35"/>
    </row>
    <row r="531" spans="2:74">
      <c r="B531" s="3"/>
      <c r="C531" s="63">
        <f t="shared" si="69"/>
        <v>1.7760000000000014</v>
      </c>
      <c r="D531" s="63"/>
      <c r="E531" s="63">
        <f t="shared" si="61"/>
        <v>0</v>
      </c>
      <c r="F531" s="63"/>
      <c r="G531" s="63">
        <f t="shared" si="62"/>
        <v>0</v>
      </c>
      <c r="H531" s="63"/>
      <c r="I531" s="63">
        <f t="shared" si="63"/>
        <v>0</v>
      </c>
      <c r="J531" s="63"/>
      <c r="K531" s="63">
        <f t="shared" si="64"/>
        <v>0</v>
      </c>
      <c r="L531" s="63"/>
      <c r="M531" s="72">
        <f t="shared" si="65"/>
        <v>1.7760000000000014</v>
      </c>
      <c r="N531" s="72"/>
      <c r="O531" s="72"/>
      <c r="P531" s="72">
        <f t="shared" si="70"/>
        <v>0.22719594594594578</v>
      </c>
      <c r="Q531" s="72"/>
      <c r="R531" s="72"/>
      <c r="S531" s="65">
        <f t="shared" si="66"/>
        <v>8</v>
      </c>
      <c r="T531" s="65"/>
      <c r="U531" s="65"/>
      <c r="V531" s="54">
        <f t="shared" si="67"/>
        <v>1.8152095334259398E-2</v>
      </c>
      <c r="W531" s="55"/>
      <c r="X531" s="56"/>
      <c r="Y531" s="60">
        <f t="shared" si="68"/>
        <v>0.278599028716216</v>
      </c>
      <c r="Z531" s="61"/>
      <c r="AA531" s="61"/>
      <c r="AB531" s="61"/>
      <c r="AC531" s="61"/>
      <c r="AD531" s="61"/>
      <c r="AE531" s="61"/>
      <c r="AF531" s="62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35"/>
    </row>
    <row r="532" spans="2:74">
      <c r="B532" s="3"/>
      <c r="C532" s="63">
        <f t="shared" si="69"/>
        <v>1.7800000000000014</v>
      </c>
      <c r="D532" s="63"/>
      <c r="E532" s="63">
        <f t="shared" si="61"/>
        <v>0</v>
      </c>
      <c r="F532" s="63"/>
      <c r="G532" s="63">
        <f t="shared" si="62"/>
        <v>0</v>
      </c>
      <c r="H532" s="63"/>
      <c r="I532" s="63">
        <f t="shared" si="63"/>
        <v>0</v>
      </c>
      <c r="J532" s="63"/>
      <c r="K532" s="63">
        <f t="shared" si="64"/>
        <v>0</v>
      </c>
      <c r="L532" s="63"/>
      <c r="M532" s="72">
        <f t="shared" si="65"/>
        <v>1.7800000000000014</v>
      </c>
      <c r="N532" s="72"/>
      <c r="O532" s="72"/>
      <c r="P532" s="72">
        <f t="shared" si="70"/>
        <v>0.22668539325842682</v>
      </c>
      <c r="Q532" s="72"/>
      <c r="R532" s="72"/>
      <c r="S532" s="65">
        <f t="shared" si="66"/>
        <v>8</v>
      </c>
      <c r="T532" s="65"/>
      <c r="U532" s="65"/>
      <c r="V532" s="54">
        <f t="shared" si="67"/>
        <v>1.8192978431859078E-2</v>
      </c>
      <c r="W532" s="55"/>
      <c r="X532" s="56"/>
      <c r="Y532" s="60">
        <f t="shared" si="68"/>
        <v>0.27797296348314593</v>
      </c>
      <c r="Z532" s="61"/>
      <c r="AA532" s="61"/>
      <c r="AB532" s="61"/>
      <c r="AC532" s="61"/>
      <c r="AD532" s="61"/>
      <c r="AE532" s="61"/>
      <c r="AF532" s="62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35"/>
    </row>
    <row r="533" spans="2:74">
      <c r="B533" s="3"/>
      <c r="C533" s="63">
        <f t="shared" si="69"/>
        <v>1.7840000000000014</v>
      </c>
      <c r="D533" s="63"/>
      <c r="E533" s="63">
        <f t="shared" si="61"/>
        <v>0</v>
      </c>
      <c r="F533" s="63"/>
      <c r="G533" s="63">
        <f t="shared" si="62"/>
        <v>0</v>
      </c>
      <c r="H533" s="63"/>
      <c r="I533" s="63">
        <f t="shared" si="63"/>
        <v>0</v>
      </c>
      <c r="J533" s="63"/>
      <c r="K533" s="63">
        <f t="shared" si="64"/>
        <v>0</v>
      </c>
      <c r="L533" s="63"/>
      <c r="M533" s="72">
        <f t="shared" si="65"/>
        <v>1.7840000000000014</v>
      </c>
      <c r="N533" s="72"/>
      <c r="O533" s="72"/>
      <c r="P533" s="72">
        <f t="shared" si="70"/>
        <v>0.22617713004484288</v>
      </c>
      <c r="Q533" s="72"/>
      <c r="R533" s="72"/>
      <c r="S533" s="65">
        <f t="shared" si="66"/>
        <v>8</v>
      </c>
      <c r="T533" s="65"/>
      <c r="U533" s="65"/>
      <c r="V533" s="54">
        <f t="shared" si="67"/>
        <v>1.8233861529458766E-2</v>
      </c>
      <c r="W533" s="55"/>
      <c r="X533" s="56"/>
      <c r="Y533" s="60">
        <f t="shared" si="68"/>
        <v>0.27734970571748863</v>
      </c>
      <c r="Z533" s="61"/>
      <c r="AA533" s="61"/>
      <c r="AB533" s="61"/>
      <c r="AC533" s="61"/>
      <c r="AD533" s="61"/>
      <c r="AE533" s="61"/>
      <c r="AF533" s="62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35"/>
    </row>
    <row r="534" spans="2:74">
      <c r="B534" s="3"/>
      <c r="C534" s="63">
        <f t="shared" si="69"/>
        <v>1.7880000000000014</v>
      </c>
      <c r="D534" s="63"/>
      <c r="E534" s="63">
        <f t="shared" si="61"/>
        <v>0</v>
      </c>
      <c r="F534" s="63"/>
      <c r="G534" s="63">
        <f t="shared" si="62"/>
        <v>0</v>
      </c>
      <c r="H534" s="63"/>
      <c r="I534" s="63">
        <f t="shared" si="63"/>
        <v>0</v>
      </c>
      <c r="J534" s="63"/>
      <c r="K534" s="63">
        <f t="shared" si="64"/>
        <v>0</v>
      </c>
      <c r="L534" s="63"/>
      <c r="M534" s="72">
        <f t="shared" si="65"/>
        <v>1.7880000000000014</v>
      </c>
      <c r="N534" s="72"/>
      <c r="O534" s="72"/>
      <c r="P534" s="72">
        <f t="shared" si="70"/>
        <v>0.22567114093959717</v>
      </c>
      <c r="Q534" s="72"/>
      <c r="R534" s="72"/>
      <c r="S534" s="65">
        <f t="shared" si="66"/>
        <v>8</v>
      </c>
      <c r="T534" s="65"/>
      <c r="U534" s="65"/>
      <c r="V534" s="54">
        <f t="shared" si="67"/>
        <v>1.8274744627058449E-2</v>
      </c>
      <c r="W534" s="55"/>
      <c r="X534" s="56"/>
      <c r="Y534" s="60">
        <f t="shared" si="68"/>
        <v>0.27672923657718107</v>
      </c>
      <c r="Z534" s="61"/>
      <c r="AA534" s="61"/>
      <c r="AB534" s="61"/>
      <c r="AC534" s="61"/>
      <c r="AD534" s="61"/>
      <c r="AE534" s="61"/>
      <c r="AF534" s="6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35"/>
    </row>
    <row r="535" spans="2:74">
      <c r="B535" s="3"/>
      <c r="C535" s="63">
        <f t="shared" si="69"/>
        <v>1.7920000000000014</v>
      </c>
      <c r="D535" s="63"/>
      <c r="E535" s="63">
        <f t="shared" ref="E535:E598" si="71">IF(AND(C535&lt;$AD$77,$AD$77&lt;C536),$AD$77,0)</f>
        <v>0</v>
      </c>
      <c r="F535" s="63"/>
      <c r="G535" s="63">
        <f t="shared" ref="G535:G598" si="72">IF(AND(C535&lt;$AB$78,$AB$78&lt;C536),$AB$78,0)</f>
        <v>0</v>
      </c>
      <c r="H535" s="63"/>
      <c r="I535" s="63">
        <f t="shared" ref="I535:I598" si="73">IF(AND(C535&lt;=1,1&lt;C536),1,0)</f>
        <v>0</v>
      </c>
      <c r="J535" s="63"/>
      <c r="K535" s="63">
        <f t="shared" ref="K535:K598" si="74">IF(AND(C535&lt;=6,6&lt;C536),6,0)</f>
        <v>0</v>
      </c>
      <c r="L535" s="63"/>
      <c r="M535" s="72">
        <f t="shared" ref="M535:M598" si="75">IF(AND(E535=0,G535=0,I535=0,K535=0),C535,E535+G535+I535+K535)</f>
        <v>1.7920000000000014</v>
      </c>
      <c r="N535" s="72"/>
      <c r="O535" s="72"/>
      <c r="P535" s="72">
        <f t="shared" si="70"/>
        <v>0.22516741071428556</v>
      </c>
      <c r="Q535" s="72"/>
      <c r="R535" s="72"/>
      <c r="S535" s="65">
        <f t="shared" ref="S535:S598" si="76">IF(M535&gt;$AB$78,$BA$22/$AW$24,IF(M535&lt;=$AB$78,$AY$23+($BA$22/$AW$24-$AY$23)*M535/$AB$78,0))</f>
        <v>8</v>
      </c>
      <c r="T535" s="65"/>
      <c r="U535" s="65"/>
      <c r="V535" s="54">
        <f t="shared" ref="V535:V598" si="77">+P535*(M535/(2*PI()))^2</f>
        <v>1.8315627724658126E-2</v>
      </c>
      <c r="W535" s="55"/>
      <c r="X535" s="56"/>
      <c r="Y535" s="60">
        <f t="shared" si="68"/>
        <v>0.27611153738839267</v>
      </c>
      <c r="Z535" s="61"/>
      <c r="AA535" s="61"/>
      <c r="AB535" s="61"/>
      <c r="AC535" s="61"/>
      <c r="AD535" s="61"/>
      <c r="AE535" s="61"/>
      <c r="AF535" s="6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35"/>
    </row>
    <row r="536" spans="2:74" ht="11.25" customHeight="1">
      <c r="B536" s="3"/>
      <c r="C536" s="63">
        <f t="shared" si="69"/>
        <v>1.7960000000000014</v>
      </c>
      <c r="D536" s="63"/>
      <c r="E536" s="63">
        <f t="shared" si="71"/>
        <v>0</v>
      </c>
      <c r="F536" s="63"/>
      <c r="G536" s="63">
        <f t="shared" si="72"/>
        <v>0</v>
      </c>
      <c r="H536" s="63"/>
      <c r="I536" s="63">
        <f t="shared" si="73"/>
        <v>0</v>
      </c>
      <c r="J536" s="63"/>
      <c r="K536" s="63">
        <f t="shared" si="74"/>
        <v>0</v>
      </c>
      <c r="L536" s="63"/>
      <c r="M536" s="72">
        <f t="shared" si="75"/>
        <v>1.7960000000000014</v>
      </c>
      <c r="N536" s="72"/>
      <c r="O536" s="72"/>
      <c r="P536" s="72">
        <f t="shared" si="70"/>
        <v>0.2246659242761691</v>
      </c>
      <c r="Q536" s="72"/>
      <c r="R536" s="72"/>
      <c r="S536" s="65">
        <f t="shared" si="76"/>
        <v>8</v>
      </c>
      <c r="T536" s="65"/>
      <c r="U536" s="65"/>
      <c r="V536" s="54">
        <f t="shared" si="77"/>
        <v>1.8356510822257817E-2</v>
      </c>
      <c r="W536" s="55"/>
      <c r="X536" s="56"/>
      <c r="Y536" s="60">
        <f t="shared" ref="Y536:Y599" si="78">$AV$25*P536/S536</f>
        <v>0.27549658964365237</v>
      </c>
      <c r="Z536" s="61"/>
      <c r="AA536" s="61"/>
      <c r="AB536" s="61"/>
      <c r="AC536" s="61"/>
      <c r="AD536" s="61"/>
      <c r="AE536" s="61"/>
      <c r="AF536" s="6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3"/>
      <c r="BH536" s="23"/>
      <c r="BI536" s="23"/>
      <c r="BJ536" s="23"/>
      <c r="BK536" s="23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35"/>
    </row>
    <row r="537" spans="2:74" ht="11.25" customHeight="1">
      <c r="B537" s="3"/>
      <c r="C537" s="63">
        <f t="shared" ref="C537:C600" si="79">+C536+$AR$83</f>
        <v>1.8000000000000014</v>
      </c>
      <c r="D537" s="63"/>
      <c r="E537" s="63">
        <f t="shared" si="71"/>
        <v>0</v>
      </c>
      <c r="F537" s="63"/>
      <c r="G537" s="63">
        <f t="shared" si="72"/>
        <v>0</v>
      </c>
      <c r="H537" s="63"/>
      <c r="I537" s="63">
        <f t="shared" si="73"/>
        <v>0</v>
      </c>
      <c r="J537" s="63"/>
      <c r="K537" s="63">
        <f t="shared" si="74"/>
        <v>0</v>
      </c>
      <c r="L537" s="63"/>
      <c r="M537" s="72">
        <f t="shared" si="75"/>
        <v>1.8000000000000014</v>
      </c>
      <c r="N537" s="72"/>
      <c r="O537" s="72"/>
      <c r="P537" s="72">
        <f t="shared" ref="P537:P600" si="80">IF(AND(0&lt;=M537,M537&lt;=$AD$77),(0.4+0.6*M537/$AD$77)*$AH$74,IF(AND($AD$77&lt;=M537,M537&lt;=$AB$78),$AH$74,IF(AND($AB$78&lt;=M537,M537&lt;=6),$AH$75/M537,IF(6&lt;=M537,$AH$75*6/M537^2,0))))</f>
        <v>0.22416666666666651</v>
      </c>
      <c r="Q537" s="72"/>
      <c r="R537" s="72"/>
      <c r="S537" s="65">
        <f t="shared" si="76"/>
        <v>8</v>
      </c>
      <c r="T537" s="65"/>
      <c r="U537" s="65"/>
      <c r="V537" s="54">
        <f t="shared" si="77"/>
        <v>1.8397393919857501E-2</v>
      </c>
      <c r="W537" s="55"/>
      <c r="X537" s="56"/>
      <c r="Y537" s="60">
        <f t="shared" si="78"/>
        <v>0.27488437499999985</v>
      </c>
      <c r="Z537" s="61"/>
      <c r="AA537" s="61"/>
      <c r="AB537" s="61"/>
      <c r="AC537" s="61"/>
      <c r="AD537" s="61"/>
      <c r="AE537" s="61"/>
      <c r="AF537" s="62"/>
      <c r="AH537" s="22"/>
      <c r="AI537" s="22"/>
      <c r="AJ537" s="22"/>
      <c r="AK537" s="22"/>
      <c r="AL537" s="21"/>
      <c r="AM537" s="4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35"/>
    </row>
    <row r="538" spans="2:74" ht="11.25" customHeight="1">
      <c r="B538" s="3"/>
      <c r="C538" s="63">
        <f t="shared" si="79"/>
        <v>1.8040000000000014</v>
      </c>
      <c r="D538" s="63"/>
      <c r="E538" s="63">
        <f t="shared" si="71"/>
        <v>0</v>
      </c>
      <c r="F538" s="63"/>
      <c r="G538" s="63">
        <f t="shared" si="72"/>
        <v>0</v>
      </c>
      <c r="H538" s="63"/>
      <c r="I538" s="63">
        <f t="shared" si="73"/>
        <v>0</v>
      </c>
      <c r="J538" s="63"/>
      <c r="K538" s="63">
        <f t="shared" si="74"/>
        <v>0</v>
      </c>
      <c r="L538" s="63"/>
      <c r="M538" s="72">
        <f t="shared" si="75"/>
        <v>1.8040000000000014</v>
      </c>
      <c r="N538" s="72"/>
      <c r="O538" s="72"/>
      <c r="P538" s="72">
        <f t="shared" si="80"/>
        <v>0.22366962305986682</v>
      </c>
      <c r="Q538" s="72"/>
      <c r="R538" s="72"/>
      <c r="S538" s="65">
        <f t="shared" si="76"/>
        <v>8</v>
      </c>
      <c r="T538" s="65"/>
      <c r="U538" s="65"/>
      <c r="V538" s="54">
        <f t="shared" si="77"/>
        <v>1.8438277017457181E-2</v>
      </c>
      <c r="W538" s="55"/>
      <c r="X538" s="56"/>
      <c r="Y538" s="60">
        <f t="shared" si="78"/>
        <v>0.27427487527716171</v>
      </c>
      <c r="Z538" s="61"/>
      <c r="AA538" s="61"/>
      <c r="AB538" s="61"/>
      <c r="AC538" s="61"/>
      <c r="AD538" s="61"/>
      <c r="AE538" s="61"/>
      <c r="AF538" s="62"/>
      <c r="AH538" s="22"/>
      <c r="AI538" s="22"/>
      <c r="AJ538" s="22"/>
      <c r="AK538" s="22"/>
      <c r="AL538" s="21"/>
      <c r="AM538" s="42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35"/>
    </row>
    <row r="539" spans="2:74" ht="11.25" customHeight="1">
      <c r="B539" s="3"/>
      <c r="C539" s="63">
        <f t="shared" si="79"/>
        <v>1.8080000000000014</v>
      </c>
      <c r="D539" s="63"/>
      <c r="E539" s="63">
        <f t="shared" si="71"/>
        <v>0</v>
      </c>
      <c r="F539" s="63"/>
      <c r="G539" s="63">
        <f t="shared" si="72"/>
        <v>0</v>
      </c>
      <c r="H539" s="63"/>
      <c r="I539" s="63">
        <f t="shared" si="73"/>
        <v>0</v>
      </c>
      <c r="J539" s="63"/>
      <c r="K539" s="63">
        <f t="shared" si="74"/>
        <v>0</v>
      </c>
      <c r="L539" s="63"/>
      <c r="M539" s="72">
        <f t="shared" si="75"/>
        <v>1.8080000000000014</v>
      </c>
      <c r="N539" s="72"/>
      <c r="O539" s="72"/>
      <c r="P539" s="72">
        <f t="shared" si="80"/>
        <v>0.22317477876106179</v>
      </c>
      <c r="Q539" s="72"/>
      <c r="R539" s="72"/>
      <c r="S539" s="65">
        <f t="shared" si="76"/>
        <v>8</v>
      </c>
      <c r="T539" s="65"/>
      <c r="U539" s="65"/>
      <c r="V539" s="54">
        <f t="shared" si="77"/>
        <v>1.8479160115056868E-2</v>
      </c>
      <c r="W539" s="55"/>
      <c r="X539" s="56"/>
      <c r="Y539" s="60">
        <f t="shared" si="78"/>
        <v>0.27366807245575203</v>
      </c>
      <c r="Z539" s="61"/>
      <c r="AA539" s="61"/>
      <c r="AB539" s="61"/>
      <c r="AC539" s="61"/>
      <c r="AD539" s="61"/>
      <c r="AE539" s="61"/>
      <c r="AF539" s="62"/>
      <c r="AH539" s="22"/>
      <c r="AI539" s="22"/>
      <c r="AJ539" s="22"/>
      <c r="AK539" s="22"/>
      <c r="AL539" s="21"/>
      <c r="AM539" s="43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3"/>
      <c r="BH539" s="23"/>
      <c r="BI539" s="23"/>
      <c r="BJ539" s="23"/>
      <c r="BK539" s="23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35"/>
    </row>
    <row r="540" spans="2:74">
      <c r="B540" s="3"/>
      <c r="C540" s="63">
        <f t="shared" si="79"/>
        <v>1.8120000000000014</v>
      </c>
      <c r="D540" s="63"/>
      <c r="E540" s="63">
        <f t="shared" si="71"/>
        <v>0</v>
      </c>
      <c r="F540" s="63"/>
      <c r="G540" s="63">
        <f t="shared" si="72"/>
        <v>0</v>
      </c>
      <c r="H540" s="63"/>
      <c r="I540" s="63">
        <f t="shared" si="73"/>
        <v>0</v>
      </c>
      <c r="J540" s="63"/>
      <c r="K540" s="63">
        <f t="shared" si="74"/>
        <v>0</v>
      </c>
      <c r="L540" s="63"/>
      <c r="M540" s="72">
        <f t="shared" si="75"/>
        <v>1.8120000000000014</v>
      </c>
      <c r="N540" s="72"/>
      <c r="O540" s="72"/>
      <c r="P540" s="72">
        <f t="shared" si="80"/>
        <v>0.22268211920529785</v>
      </c>
      <c r="Q540" s="72"/>
      <c r="R540" s="72"/>
      <c r="S540" s="65">
        <f t="shared" si="76"/>
        <v>8</v>
      </c>
      <c r="T540" s="65"/>
      <c r="U540" s="65"/>
      <c r="V540" s="54">
        <f t="shared" si="77"/>
        <v>1.8520043212656549E-2</v>
      </c>
      <c r="W540" s="55"/>
      <c r="X540" s="56"/>
      <c r="Y540" s="60">
        <f t="shared" si="78"/>
        <v>0.27306394867549649</v>
      </c>
      <c r="Z540" s="61"/>
      <c r="AA540" s="61"/>
      <c r="AB540" s="61"/>
      <c r="AC540" s="61"/>
      <c r="AD540" s="61"/>
      <c r="AE540" s="61"/>
      <c r="AF540" s="62"/>
      <c r="AH540" s="22"/>
      <c r="AI540" s="22"/>
      <c r="AJ540" s="22"/>
      <c r="AK540" s="22"/>
      <c r="AL540" s="22"/>
      <c r="AM540" s="22"/>
      <c r="AN540" s="23"/>
      <c r="AO540" s="23"/>
      <c r="AP540" s="23"/>
      <c r="AQ540" s="23"/>
      <c r="AR540" s="23"/>
      <c r="AS540" s="23"/>
      <c r="AT540" s="23"/>
      <c r="AU540" s="23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3"/>
      <c r="BI540" s="23"/>
      <c r="BJ540" s="23"/>
      <c r="BK540" s="23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35"/>
    </row>
    <row r="541" spans="2:74">
      <c r="B541" s="3"/>
      <c r="C541" s="63">
        <f t="shared" si="79"/>
        <v>1.8160000000000014</v>
      </c>
      <c r="D541" s="63"/>
      <c r="E541" s="63">
        <f t="shared" si="71"/>
        <v>0</v>
      </c>
      <c r="F541" s="63"/>
      <c r="G541" s="63">
        <f t="shared" si="72"/>
        <v>0</v>
      </c>
      <c r="H541" s="63"/>
      <c r="I541" s="63">
        <f t="shared" si="73"/>
        <v>0</v>
      </c>
      <c r="J541" s="63"/>
      <c r="K541" s="63">
        <f t="shared" si="74"/>
        <v>0</v>
      </c>
      <c r="L541" s="63"/>
      <c r="M541" s="72">
        <f t="shared" si="75"/>
        <v>1.8160000000000014</v>
      </c>
      <c r="N541" s="72"/>
      <c r="O541" s="72"/>
      <c r="P541" s="72">
        <f t="shared" si="80"/>
        <v>0.22219162995594699</v>
      </c>
      <c r="Q541" s="72"/>
      <c r="R541" s="72"/>
      <c r="S541" s="65">
        <f t="shared" si="76"/>
        <v>8</v>
      </c>
      <c r="T541" s="65"/>
      <c r="U541" s="65"/>
      <c r="V541" s="54">
        <f t="shared" si="77"/>
        <v>1.8560926310256232E-2</v>
      </c>
      <c r="W541" s="55"/>
      <c r="X541" s="56"/>
      <c r="Y541" s="60">
        <f t="shared" si="78"/>
        <v>0.27246248623348002</v>
      </c>
      <c r="Z541" s="61"/>
      <c r="AA541" s="61"/>
      <c r="AB541" s="61"/>
      <c r="AC541" s="61"/>
      <c r="AD541" s="61"/>
      <c r="AE541" s="61"/>
      <c r="AF541" s="62"/>
      <c r="AH541" s="22"/>
      <c r="AI541" s="22"/>
      <c r="AJ541" s="22"/>
      <c r="AK541" s="22"/>
      <c r="AL541" s="22"/>
      <c r="AM541" s="21"/>
      <c r="AN541" s="23"/>
      <c r="AO541" s="23"/>
      <c r="AP541" s="23"/>
      <c r="AQ541" s="23"/>
      <c r="AR541" s="23"/>
      <c r="AS541" s="23"/>
      <c r="AT541" s="23"/>
      <c r="AU541" s="23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35"/>
    </row>
    <row r="542" spans="2:74">
      <c r="B542" s="3"/>
      <c r="C542" s="63">
        <f t="shared" si="79"/>
        <v>1.8200000000000014</v>
      </c>
      <c r="D542" s="63"/>
      <c r="E542" s="63">
        <f t="shared" si="71"/>
        <v>0</v>
      </c>
      <c r="F542" s="63"/>
      <c r="G542" s="63">
        <f t="shared" si="72"/>
        <v>0</v>
      </c>
      <c r="H542" s="63"/>
      <c r="I542" s="63">
        <f t="shared" si="73"/>
        <v>0</v>
      </c>
      <c r="J542" s="63"/>
      <c r="K542" s="63">
        <f t="shared" si="74"/>
        <v>0</v>
      </c>
      <c r="L542" s="63"/>
      <c r="M542" s="72">
        <f t="shared" si="75"/>
        <v>1.8200000000000014</v>
      </c>
      <c r="N542" s="72"/>
      <c r="O542" s="72"/>
      <c r="P542" s="72">
        <f t="shared" si="80"/>
        <v>0.22170329670329655</v>
      </c>
      <c r="Q542" s="72"/>
      <c r="R542" s="72"/>
      <c r="S542" s="65">
        <f t="shared" si="76"/>
        <v>8</v>
      </c>
      <c r="T542" s="65"/>
      <c r="U542" s="65"/>
      <c r="V542" s="54">
        <f t="shared" si="77"/>
        <v>1.8601809407855916E-2</v>
      </c>
      <c r="W542" s="55"/>
      <c r="X542" s="56"/>
      <c r="Y542" s="60">
        <f t="shared" si="78"/>
        <v>0.27186366758241742</v>
      </c>
      <c r="Z542" s="61"/>
      <c r="AA542" s="61"/>
      <c r="AB542" s="61"/>
      <c r="AC542" s="61"/>
      <c r="AD542" s="61"/>
      <c r="AE542" s="61"/>
      <c r="AF542" s="6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35"/>
    </row>
    <row r="543" spans="2:74">
      <c r="B543" s="3"/>
      <c r="C543" s="63">
        <f t="shared" si="79"/>
        <v>1.8240000000000014</v>
      </c>
      <c r="D543" s="63"/>
      <c r="E543" s="63">
        <f t="shared" si="71"/>
        <v>0</v>
      </c>
      <c r="F543" s="63"/>
      <c r="G543" s="63">
        <f t="shared" si="72"/>
        <v>0</v>
      </c>
      <c r="H543" s="63"/>
      <c r="I543" s="63">
        <f t="shared" si="73"/>
        <v>0</v>
      </c>
      <c r="J543" s="63"/>
      <c r="K543" s="63">
        <f t="shared" si="74"/>
        <v>0</v>
      </c>
      <c r="L543" s="63"/>
      <c r="M543" s="72">
        <f t="shared" si="75"/>
        <v>1.8240000000000014</v>
      </c>
      <c r="N543" s="72"/>
      <c r="O543" s="72"/>
      <c r="P543" s="72">
        <f t="shared" si="80"/>
        <v>0.22121710526315774</v>
      </c>
      <c r="Q543" s="72"/>
      <c r="R543" s="72"/>
      <c r="S543" s="65">
        <f t="shared" si="76"/>
        <v>8</v>
      </c>
      <c r="T543" s="65"/>
      <c r="U543" s="65"/>
      <c r="V543" s="54">
        <f t="shared" si="77"/>
        <v>1.86426925054556E-2</v>
      </c>
      <c r="W543" s="55"/>
      <c r="X543" s="56"/>
      <c r="Y543" s="60">
        <f t="shared" si="78"/>
        <v>0.27126747532894718</v>
      </c>
      <c r="Z543" s="61"/>
      <c r="AA543" s="61"/>
      <c r="AB543" s="61"/>
      <c r="AC543" s="61"/>
      <c r="AD543" s="61"/>
      <c r="AE543" s="61"/>
      <c r="AF543" s="6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4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35"/>
    </row>
    <row r="544" spans="2:74">
      <c r="B544" s="3"/>
      <c r="C544" s="63">
        <f t="shared" si="79"/>
        <v>1.8280000000000014</v>
      </c>
      <c r="D544" s="63"/>
      <c r="E544" s="63">
        <f t="shared" si="71"/>
        <v>0</v>
      </c>
      <c r="F544" s="63"/>
      <c r="G544" s="63">
        <f t="shared" si="72"/>
        <v>0</v>
      </c>
      <c r="H544" s="63"/>
      <c r="I544" s="63">
        <f t="shared" si="73"/>
        <v>0</v>
      </c>
      <c r="J544" s="63"/>
      <c r="K544" s="63">
        <f t="shared" si="74"/>
        <v>0</v>
      </c>
      <c r="L544" s="63"/>
      <c r="M544" s="72">
        <f t="shared" si="75"/>
        <v>1.8280000000000014</v>
      </c>
      <c r="N544" s="72"/>
      <c r="O544" s="72"/>
      <c r="P544" s="72">
        <f t="shared" si="80"/>
        <v>0.22073304157549217</v>
      </c>
      <c r="Q544" s="72"/>
      <c r="R544" s="72"/>
      <c r="S544" s="65">
        <f t="shared" si="76"/>
        <v>8</v>
      </c>
      <c r="T544" s="65"/>
      <c r="U544" s="65"/>
      <c r="V544" s="54">
        <f t="shared" si="77"/>
        <v>1.868357560305528E-2</v>
      </c>
      <c r="W544" s="55"/>
      <c r="X544" s="56"/>
      <c r="Y544" s="60">
        <f t="shared" si="78"/>
        <v>0.27067389223194727</v>
      </c>
      <c r="Z544" s="61"/>
      <c r="AA544" s="61"/>
      <c r="AB544" s="61"/>
      <c r="AC544" s="61"/>
      <c r="AD544" s="61"/>
      <c r="AE544" s="61"/>
      <c r="AF544" s="6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35"/>
    </row>
    <row r="545" spans="2:74">
      <c r="B545" s="3"/>
      <c r="C545" s="63">
        <f t="shared" si="79"/>
        <v>1.8320000000000014</v>
      </c>
      <c r="D545" s="63"/>
      <c r="E545" s="63">
        <f t="shared" si="71"/>
        <v>0</v>
      </c>
      <c r="F545" s="63"/>
      <c r="G545" s="63">
        <f t="shared" si="72"/>
        <v>0</v>
      </c>
      <c r="H545" s="63"/>
      <c r="I545" s="63">
        <f t="shared" si="73"/>
        <v>0</v>
      </c>
      <c r="J545" s="63"/>
      <c r="K545" s="63">
        <f t="shared" si="74"/>
        <v>0</v>
      </c>
      <c r="L545" s="63"/>
      <c r="M545" s="72">
        <f t="shared" si="75"/>
        <v>1.8320000000000014</v>
      </c>
      <c r="N545" s="72"/>
      <c r="O545" s="72"/>
      <c r="P545" s="72">
        <f t="shared" si="80"/>
        <v>0.22025109170305662</v>
      </c>
      <c r="Q545" s="72"/>
      <c r="R545" s="72"/>
      <c r="S545" s="65">
        <f t="shared" si="76"/>
        <v>8</v>
      </c>
      <c r="T545" s="65"/>
      <c r="U545" s="65"/>
      <c r="V545" s="54">
        <f t="shared" si="77"/>
        <v>1.8724458700654967E-2</v>
      </c>
      <c r="W545" s="55"/>
      <c r="X545" s="56"/>
      <c r="Y545" s="60">
        <f t="shared" si="78"/>
        <v>0.27008290120087319</v>
      </c>
      <c r="Z545" s="61"/>
      <c r="AA545" s="61"/>
      <c r="AB545" s="61"/>
      <c r="AC545" s="61"/>
      <c r="AD545" s="61"/>
      <c r="AE545" s="61"/>
      <c r="AF545" s="6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35"/>
    </row>
    <row r="546" spans="2:74">
      <c r="B546" s="3"/>
      <c r="C546" s="63">
        <f t="shared" si="79"/>
        <v>1.8360000000000014</v>
      </c>
      <c r="D546" s="63"/>
      <c r="E546" s="63">
        <f t="shared" si="71"/>
        <v>0</v>
      </c>
      <c r="F546" s="63"/>
      <c r="G546" s="63">
        <f t="shared" si="72"/>
        <v>0</v>
      </c>
      <c r="H546" s="63"/>
      <c r="I546" s="63">
        <f t="shared" si="73"/>
        <v>0</v>
      </c>
      <c r="J546" s="63"/>
      <c r="K546" s="63">
        <f t="shared" si="74"/>
        <v>0</v>
      </c>
      <c r="L546" s="63"/>
      <c r="M546" s="72">
        <f t="shared" si="75"/>
        <v>1.8360000000000014</v>
      </c>
      <c r="N546" s="72"/>
      <c r="O546" s="72"/>
      <c r="P546" s="72">
        <f t="shared" si="80"/>
        <v>0.21977124183006522</v>
      </c>
      <c r="Q546" s="72"/>
      <c r="R546" s="72"/>
      <c r="S546" s="65">
        <f t="shared" si="76"/>
        <v>8</v>
      </c>
      <c r="T546" s="65"/>
      <c r="U546" s="65"/>
      <c r="V546" s="54">
        <f t="shared" si="77"/>
        <v>1.8765341798254648E-2</v>
      </c>
      <c r="W546" s="55"/>
      <c r="X546" s="56"/>
      <c r="Y546" s="60">
        <f t="shared" si="78"/>
        <v>0.26949448529411746</v>
      </c>
      <c r="Z546" s="61"/>
      <c r="AA546" s="61"/>
      <c r="AB546" s="61"/>
      <c r="AC546" s="61"/>
      <c r="AD546" s="61"/>
      <c r="AE546" s="61"/>
      <c r="AF546" s="6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35"/>
    </row>
    <row r="547" spans="2:74">
      <c r="B547" s="3"/>
      <c r="C547" s="63">
        <f t="shared" si="79"/>
        <v>1.8400000000000014</v>
      </c>
      <c r="D547" s="63"/>
      <c r="E547" s="63">
        <f t="shared" si="71"/>
        <v>0</v>
      </c>
      <c r="F547" s="63"/>
      <c r="G547" s="63">
        <f t="shared" si="72"/>
        <v>0</v>
      </c>
      <c r="H547" s="63"/>
      <c r="I547" s="63">
        <f t="shared" si="73"/>
        <v>0</v>
      </c>
      <c r="J547" s="63"/>
      <c r="K547" s="63">
        <f t="shared" si="74"/>
        <v>0</v>
      </c>
      <c r="L547" s="63"/>
      <c r="M547" s="72">
        <f t="shared" si="75"/>
        <v>1.8400000000000014</v>
      </c>
      <c r="N547" s="72"/>
      <c r="O547" s="72"/>
      <c r="P547" s="72">
        <f t="shared" si="80"/>
        <v>0.21929347826086942</v>
      </c>
      <c r="Q547" s="72"/>
      <c r="R547" s="72"/>
      <c r="S547" s="65">
        <f t="shared" si="76"/>
        <v>8</v>
      </c>
      <c r="T547" s="65"/>
      <c r="U547" s="65"/>
      <c r="V547" s="54">
        <f t="shared" si="77"/>
        <v>1.8806224895854328E-2</v>
      </c>
      <c r="W547" s="55"/>
      <c r="X547" s="56"/>
      <c r="Y547" s="60">
        <f t="shared" si="78"/>
        <v>0.26890862771739116</v>
      </c>
      <c r="Z547" s="61"/>
      <c r="AA547" s="61"/>
      <c r="AB547" s="61"/>
      <c r="AC547" s="61"/>
      <c r="AD547" s="61"/>
      <c r="AE547" s="61"/>
      <c r="AF547" s="6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35"/>
    </row>
    <row r="548" spans="2:74">
      <c r="B548" s="3"/>
      <c r="C548" s="63">
        <f t="shared" si="79"/>
        <v>1.8440000000000014</v>
      </c>
      <c r="D548" s="63"/>
      <c r="E548" s="63">
        <f t="shared" si="71"/>
        <v>0</v>
      </c>
      <c r="F548" s="63"/>
      <c r="G548" s="63">
        <f t="shared" si="72"/>
        <v>0</v>
      </c>
      <c r="H548" s="63"/>
      <c r="I548" s="63">
        <f t="shared" si="73"/>
        <v>0</v>
      </c>
      <c r="J548" s="63"/>
      <c r="K548" s="63">
        <f t="shared" si="74"/>
        <v>0</v>
      </c>
      <c r="L548" s="63"/>
      <c r="M548" s="72">
        <f t="shared" si="75"/>
        <v>1.8440000000000014</v>
      </c>
      <c r="N548" s="72"/>
      <c r="O548" s="72"/>
      <c r="P548" s="72">
        <f t="shared" si="80"/>
        <v>0.21881778741865493</v>
      </c>
      <c r="Q548" s="72"/>
      <c r="R548" s="72"/>
      <c r="S548" s="65">
        <f t="shared" si="76"/>
        <v>8</v>
      </c>
      <c r="T548" s="65"/>
      <c r="U548" s="65"/>
      <c r="V548" s="54">
        <f t="shared" si="77"/>
        <v>1.8847107993454019E-2</v>
      </c>
      <c r="W548" s="55"/>
      <c r="X548" s="56"/>
      <c r="Y548" s="60">
        <f t="shared" si="78"/>
        <v>0.2683253118221256</v>
      </c>
      <c r="Z548" s="61"/>
      <c r="AA548" s="61"/>
      <c r="AB548" s="61"/>
      <c r="AC548" s="61"/>
      <c r="AD548" s="61"/>
      <c r="AE548" s="61"/>
      <c r="AF548" s="6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35"/>
    </row>
    <row r="549" spans="2:74">
      <c r="B549" s="3"/>
      <c r="C549" s="63">
        <f t="shared" si="79"/>
        <v>1.8480000000000014</v>
      </c>
      <c r="D549" s="63"/>
      <c r="E549" s="63">
        <f t="shared" si="71"/>
        <v>0</v>
      </c>
      <c r="F549" s="63"/>
      <c r="G549" s="63">
        <f t="shared" si="72"/>
        <v>0</v>
      </c>
      <c r="H549" s="63"/>
      <c r="I549" s="63">
        <f t="shared" si="73"/>
        <v>0</v>
      </c>
      <c r="J549" s="63"/>
      <c r="K549" s="63">
        <f t="shared" si="74"/>
        <v>0</v>
      </c>
      <c r="L549" s="63"/>
      <c r="M549" s="72">
        <f t="shared" si="75"/>
        <v>1.8480000000000014</v>
      </c>
      <c r="N549" s="72"/>
      <c r="O549" s="72"/>
      <c r="P549" s="72">
        <f t="shared" si="80"/>
        <v>0.2183441558441557</v>
      </c>
      <c r="Q549" s="72"/>
      <c r="R549" s="72"/>
      <c r="S549" s="65">
        <f t="shared" si="76"/>
        <v>8</v>
      </c>
      <c r="T549" s="65"/>
      <c r="U549" s="65"/>
      <c r="V549" s="54">
        <f t="shared" si="77"/>
        <v>1.8887991091053699E-2</v>
      </c>
      <c r="W549" s="55"/>
      <c r="X549" s="56"/>
      <c r="Y549" s="60">
        <f t="shared" si="78"/>
        <v>0.26774452110389596</v>
      </c>
      <c r="Z549" s="61"/>
      <c r="AA549" s="61"/>
      <c r="AB549" s="61"/>
      <c r="AC549" s="61"/>
      <c r="AD549" s="61"/>
      <c r="AE549" s="61"/>
      <c r="AF549" s="6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35"/>
    </row>
    <row r="550" spans="2:74">
      <c r="B550" s="3"/>
      <c r="C550" s="63">
        <f t="shared" si="79"/>
        <v>1.8520000000000014</v>
      </c>
      <c r="D550" s="63"/>
      <c r="E550" s="63">
        <f t="shared" si="71"/>
        <v>0</v>
      </c>
      <c r="F550" s="63"/>
      <c r="G550" s="63">
        <f t="shared" si="72"/>
        <v>0</v>
      </c>
      <c r="H550" s="63"/>
      <c r="I550" s="63">
        <f t="shared" si="73"/>
        <v>0</v>
      </c>
      <c r="J550" s="63"/>
      <c r="K550" s="63">
        <f t="shared" si="74"/>
        <v>0</v>
      </c>
      <c r="L550" s="63"/>
      <c r="M550" s="72">
        <f t="shared" si="75"/>
        <v>1.8520000000000014</v>
      </c>
      <c r="N550" s="72"/>
      <c r="O550" s="72"/>
      <c r="P550" s="72">
        <f t="shared" si="80"/>
        <v>0.2178725701943843</v>
      </c>
      <c r="Q550" s="72"/>
      <c r="R550" s="72"/>
      <c r="S550" s="65">
        <f t="shared" si="76"/>
        <v>8</v>
      </c>
      <c r="T550" s="65"/>
      <c r="U550" s="65"/>
      <c r="V550" s="54">
        <f t="shared" si="77"/>
        <v>1.8928874188653383E-2</v>
      </c>
      <c r="W550" s="55"/>
      <c r="X550" s="56"/>
      <c r="Y550" s="60">
        <f t="shared" si="78"/>
        <v>0.26716623920086374</v>
      </c>
      <c r="Z550" s="61"/>
      <c r="AA550" s="61"/>
      <c r="AB550" s="61"/>
      <c r="AC550" s="61"/>
      <c r="AD550" s="61"/>
      <c r="AE550" s="61"/>
      <c r="AF550" s="6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35"/>
    </row>
    <row r="551" spans="2:74">
      <c r="B551" s="3"/>
      <c r="C551" s="63">
        <f t="shared" si="79"/>
        <v>1.8560000000000014</v>
      </c>
      <c r="D551" s="63"/>
      <c r="E551" s="63">
        <f t="shared" si="71"/>
        <v>0</v>
      </c>
      <c r="F551" s="63"/>
      <c r="G551" s="63">
        <f t="shared" si="72"/>
        <v>0</v>
      </c>
      <c r="H551" s="63"/>
      <c r="I551" s="63">
        <f t="shared" si="73"/>
        <v>0</v>
      </c>
      <c r="J551" s="63"/>
      <c r="K551" s="63">
        <f t="shared" si="74"/>
        <v>0</v>
      </c>
      <c r="L551" s="63"/>
      <c r="M551" s="72">
        <f t="shared" si="75"/>
        <v>1.8560000000000014</v>
      </c>
      <c r="N551" s="72"/>
      <c r="O551" s="72"/>
      <c r="P551" s="72">
        <f t="shared" si="80"/>
        <v>0.21740301724137917</v>
      </c>
      <c r="Q551" s="72"/>
      <c r="R551" s="72"/>
      <c r="S551" s="65">
        <f t="shared" si="76"/>
        <v>8</v>
      </c>
      <c r="T551" s="65"/>
      <c r="U551" s="65"/>
      <c r="V551" s="54">
        <f t="shared" si="77"/>
        <v>1.896975728625307E-2</v>
      </c>
      <c r="W551" s="55"/>
      <c r="X551" s="56"/>
      <c r="Y551" s="60">
        <f t="shared" si="78"/>
        <v>0.26659044989224123</v>
      </c>
      <c r="Z551" s="61"/>
      <c r="AA551" s="61"/>
      <c r="AB551" s="61"/>
      <c r="AC551" s="61"/>
      <c r="AD551" s="61"/>
      <c r="AE551" s="61"/>
      <c r="AF551" s="6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35"/>
    </row>
    <row r="552" spans="2:74">
      <c r="B552" s="3"/>
      <c r="C552" s="63">
        <f t="shared" si="79"/>
        <v>1.8600000000000014</v>
      </c>
      <c r="D552" s="63"/>
      <c r="E552" s="63">
        <f t="shared" si="71"/>
        <v>0</v>
      </c>
      <c r="F552" s="63"/>
      <c r="G552" s="63">
        <f t="shared" si="72"/>
        <v>0</v>
      </c>
      <c r="H552" s="63"/>
      <c r="I552" s="63">
        <f t="shared" si="73"/>
        <v>0</v>
      </c>
      <c r="J552" s="63"/>
      <c r="K552" s="63">
        <f t="shared" si="74"/>
        <v>0</v>
      </c>
      <c r="L552" s="63"/>
      <c r="M552" s="72">
        <f t="shared" si="75"/>
        <v>1.8600000000000014</v>
      </c>
      <c r="N552" s="72"/>
      <c r="O552" s="72"/>
      <c r="P552" s="72">
        <f t="shared" si="80"/>
        <v>0.21693548387096759</v>
      </c>
      <c r="Q552" s="72"/>
      <c r="R552" s="72"/>
      <c r="S552" s="65">
        <f t="shared" si="76"/>
        <v>8</v>
      </c>
      <c r="T552" s="65"/>
      <c r="U552" s="65"/>
      <c r="V552" s="54">
        <f t="shared" si="77"/>
        <v>1.901064038385275E-2</v>
      </c>
      <c r="W552" s="55"/>
      <c r="X552" s="56"/>
      <c r="Y552" s="60">
        <f t="shared" si="78"/>
        <v>0.26601713709677399</v>
      </c>
      <c r="Z552" s="61"/>
      <c r="AA552" s="61"/>
      <c r="AB552" s="61"/>
      <c r="AC552" s="61"/>
      <c r="AD552" s="61"/>
      <c r="AE552" s="61"/>
      <c r="AF552" s="6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35"/>
    </row>
    <row r="553" spans="2:74">
      <c r="B553" s="3"/>
      <c r="C553" s="63">
        <f t="shared" si="79"/>
        <v>1.8640000000000014</v>
      </c>
      <c r="D553" s="63"/>
      <c r="E553" s="63">
        <f t="shared" si="71"/>
        <v>0</v>
      </c>
      <c r="F553" s="63"/>
      <c r="G553" s="63">
        <f t="shared" si="72"/>
        <v>0</v>
      </c>
      <c r="H553" s="63"/>
      <c r="I553" s="63">
        <f t="shared" si="73"/>
        <v>0</v>
      </c>
      <c r="J553" s="63"/>
      <c r="K553" s="63">
        <f t="shared" si="74"/>
        <v>0</v>
      </c>
      <c r="L553" s="63"/>
      <c r="M553" s="72">
        <f t="shared" si="75"/>
        <v>1.8640000000000014</v>
      </c>
      <c r="N553" s="72"/>
      <c r="O553" s="72"/>
      <c r="P553" s="72">
        <f t="shared" si="80"/>
        <v>0.2164699570815449</v>
      </c>
      <c r="Q553" s="72"/>
      <c r="R553" s="72"/>
      <c r="S553" s="65">
        <f t="shared" si="76"/>
        <v>8</v>
      </c>
      <c r="T553" s="65"/>
      <c r="U553" s="65"/>
      <c r="V553" s="54">
        <f t="shared" si="77"/>
        <v>1.9051523481452431E-2</v>
      </c>
      <c r="W553" s="55"/>
      <c r="X553" s="56"/>
      <c r="Y553" s="60">
        <f t="shared" si="78"/>
        <v>0.26544628487124444</v>
      </c>
      <c r="Z553" s="61"/>
      <c r="AA553" s="61"/>
      <c r="AB553" s="61"/>
      <c r="AC553" s="61"/>
      <c r="AD553" s="61"/>
      <c r="AE553" s="61"/>
      <c r="AF553" s="6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35"/>
    </row>
    <row r="554" spans="2:74">
      <c r="B554" s="3"/>
      <c r="C554" s="63">
        <f t="shared" si="79"/>
        <v>1.8680000000000014</v>
      </c>
      <c r="D554" s="63"/>
      <c r="E554" s="63">
        <f t="shared" si="71"/>
        <v>0</v>
      </c>
      <c r="F554" s="63"/>
      <c r="G554" s="63">
        <f t="shared" si="72"/>
        <v>0</v>
      </c>
      <c r="H554" s="63"/>
      <c r="I554" s="63">
        <f t="shared" si="73"/>
        <v>0</v>
      </c>
      <c r="J554" s="63"/>
      <c r="K554" s="63">
        <f t="shared" si="74"/>
        <v>0</v>
      </c>
      <c r="L554" s="63"/>
      <c r="M554" s="72">
        <f t="shared" si="75"/>
        <v>1.8680000000000014</v>
      </c>
      <c r="N554" s="72"/>
      <c r="O554" s="72"/>
      <c r="P554" s="72">
        <f t="shared" si="80"/>
        <v>0.21600642398286923</v>
      </c>
      <c r="Q554" s="72"/>
      <c r="R554" s="72"/>
      <c r="S554" s="65">
        <f t="shared" si="76"/>
        <v>8</v>
      </c>
      <c r="T554" s="65"/>
      <c r="U554" s="65"/>
      <c r="V554" s="54">
        <f t="shared" si="77"/>
        <v>1.9092406579052118E-2</v>
      </c>
      <c r="W554" s="55"/>
      <c r="X554" s="56"/>
      <c r="Y554" s="60">
        <f t="shared" si="78"/>
        <v>0.26487787740899343</v>
      </c>
      <c r="Z554" s="61"/>
      <c r="AA554" s="61"/>
      <c r="AB554" s="61"/>
      <c r="AC554" s="61"/>
      <c r="AD554" s="61"/>
      <c r="AE554" s="61"/>
      <c r="AF554" s="6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35"/>
    </row>
    <row r="555" spans="2:74">
      <c r="B555" s="3"/>
      <c r="C555" s="63">
        <f t="shared" si="79"/>
        <v>1.8720000000000014</v>
      </c>
      <c r="D555" s="63"/>
      <c r="E555" s="63">
        <f t="shared" si="71"/>
        <v>0</v>
      </c>
      <c r="F555" s="63"/>
      <c r="G555" s="63">
        <f t="shared" si="72"/>
        <v>0</v>
      </c>
      <c r="H555" s="63"/>
      <c r="I555" s="63">
        <f t="shared" si="73"/>
        <v>0</v>
      </c>
      <c r="J555" s="63"/>
      <c r="K555" s="63">
        <f t="shared" si="74"/>
        <v>0</v>
      </c>
      <c r="L555" s="63"/>
      <c r="M555" s="72">
        <f t="shared" si="75"/>
        <v>1.8720000000000014</v>
      </c>
      <c r="N555" s="72"/>
      <c r="O555" s="72"/>
      <c r="P555" s="72">
        <f t="shared" si="80"/>
        <v>0.21554487179487164</v>
      </c>
      <c r="Q555" s="72"/>
      <c r="R555" s="72"/>
      <c r="S555" s="65">
        <f t="shared" si="76"/>
        <v>8</v>
      </c>
      <c r="T555" s="65"/>
      <c r="U555" s="65"/>
      <c r="V555" s="54">
        <f t="shared" si="77"/>
        <v>1.9133289676651798E-2</v>
      </c>
      <c r="W555" s="55"/>
      <c r="X555" s="56"/>
      <c r="Y555" s="60">
        <f t="shared" si="78"/>
        <v>0.26431189903846136</v>
      </c>
      <c r="Z555" s="61"/>
      <c r="AA555" s="61"/>
      <c r="AB555" s="61"/>
      <c r="AC555" s="61"/>
      <c r="AD555" s="61"/>
      <c r="AE555" s="61"/>
      <c r="AF555" s="6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35"/>
    </row>
    <row r="556" spans="2:74">
      <c r="B556" s="3"/>
      <c r="C556" s="63">
        <f t="shared" si="79"/>
        <v>1.8760000000000014</v>
      </c>
      <c r="D556" s="63"/>
      <c r="E556" s="63">
        <f t="shared" si="71"/>
        <v>0</v>
      </c>
      <c r="F556" s="63"/>
      <c r="G556" s="63">
        <f t="shared" si="72"/>
        <v>0</v>
      </c>
      <c r="H556" s="63"/>
      <c r="I556" s="63">
        <f t="shared" si="73"/>
        <v>0</v>
      </c>
      <c r="J556" s="63"/>
      <c r="K556" s="63">
        <f t="shared" si="74"/>
        <v>0</v>
      </c>
      <c r="L556" s="63"/>
      <c r="M556" s="72">
        <f t="shared" si="75"/>
        <v>1.8760000000000014</v>
      </c>
      <c r="N556" s="72"/>
      <c r="O556" s="72"/>
      <c r="P556" s="72">
        <f t="shared" si="80"/>
        <v>0.21508528784648173</v>
      </c>
      <c r="Q556" s="72"/>
      <c r="R556" s="72"/>
      <c r="S556" s="65">
        <f t="shared" si="76"/>
        <v>8</v>
      </c>
      <c r="T556" s="65"/>
      <c r="U556" s="65"/>
      <c r="V556" s="54">
        <f t="shared" si="77"/>
        <v>1.9174172774251479E-2</v>
      </c>
      <c r="W556" s="55"/>
      <c r="X556" s="56"/>
      <c r="Y556" s="60">
        <f t="shared" si="78"/>
        <v>0.26374833422174826</v>
      </c>
      <c r="Z556" s="61"/>
      <c r="AA556" s="61"/>
      <c r="AB556" s="61"/>
      <c r="AC556" s="61"/>
      <c r="AD556" s="61"/>
      <c r="AE556" s="61"/>
      <c r="AF556" s="6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35"/>
    </row>
    <row r="557" spans="2:74">
      <c r="B557" s="3"/>
      <c r="C557" s="63">
        <f t="shared" si="79"/>
        <v>1.8800000000000014</v>
      </c>
      <c r="D557" s="63"/>
      <c r="E557" s="63">
        <f t="shared" si="71"/>
        <v>0</v>
      </c>
      <c r="F557" s="63"/>
      <c r="G557" s="63">
        <f t="shared" si="72"/>
        <v>0</v>
      </c>
      <c r="H557" s="63"/>
      <c r="I557" s="63">
        <f t="shared" si="73"/>
        <v>0</v>
      </c>
      <c r="J557" s="63"/>
      <c r="K557" s="63">
        <f t="shared" si="74"/>
        <v>0</v>
      </c>
      <c r="L557" s="63"/>
      <c r="M557" s="72">
        <f t="shared" si="75"/>
        <v>1.8800000000000014</v>
      </c>
      <c r="N557" s="72"/>
      <c r="O557" s="72"/>
      <c r="P557" s="72">
        <f t="shared" si="80"/>
        <v>0.21462765957446794</v>
      </c>
      <c r="Q557" s="72"/>
      <c r="R557" s="72"/>
      <c r="S557" s="65">
        <f t="shared" si="76"/>
        <v>8</v>
      </c>
      <c r="T557" s="65"/>
      <c r="U557" s="65"/>
      <c r="V557" s="54">
        <f t="shared" si="77"/>
        <v>1.9215055871851162E-2</v>
      </c>
      <c r="W557" s="55"/>
      <c r="X557" s="56"/>
      <c r="Y557" s="60">
        <f t="shared" si="78"/>
        <v>0.26318716755319133</v>
      </c>
      <c r="Z557" s="61"/>
      <c r="AA557" s="61"/>
      <c r="AB557" s="61"/>
      <c r="AC557" s="61"/>
      <c r="AD557" s="61"/>
      <c r="AE557" s="61"/>
      <c r="AF557" s="6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35"/>
    </row>
    <row r="558" spans="2:74">
      <c r="B558" s="3"/>
      <c r="C558" s="63">
        <f t="shared" si="79"/>
        <v>1.8840000000000015</v>
      </c>
      <c r="D558" s="63"/>
      <c r="E558" s="63">
        <f t="shared" si="71"/>
        <v>0</v>
      </c>
      <c r="F558" s="63"/>
      <c r="G558" s="63">
        <f t="shared" si="72"/>
        <v>0</v>
      </c>
      <c r="H558" s="63"/>
      <c r="I558" s="63">
        <f t="shared" si="73"/>
        <v>0</v>
      </c>
      <c r="J558" s="63"/>
      <c r="K558" s="63">
        <f t="shared" si="74"/>
        <v>0</v>
      </c>
      <c r="L558" s="63"/>
      <c r="M558" s="72">
        <f t="shared" si="75"/>
        <v>1.8840000000000015</v>
      </c>
      <c r="N558" s="72"/>
      <c r="O558" s="72"/>
      <c r="P558" s="72">
        <f t="shared" si="80"/>
        <v>0.21417197452229284</v>
      </c>
      <c r="Q558" s="72"/>
      <c r="R558" s="72"/>
      <c r="S558" s="65">
        <f t="shared" si="76"/>
        <v>8</v>
      </c>
      <c r="T558" s="65"/>
      <c r="U558" s="65"/>
      <c r="V558" s="54">
        <f t="shared" si="77"/>
        <v>1.9255938969450846E-2</v>
      </c>
      <c r="W558" s="55"/>
      <c r="X558" s="56"/>
      <c r="Y558" s="60">
        <f t="shared" si="78"/>
        <v>0.2626283837579616</v>
      </c>
      <c r="Z558" s="61"/>
      <c r="AA558" s="61"/>
      <c r="AB558" s="61"/>
      <c r="AC558" s="61"/>
      <c r="AD558" s="61"/>
      <c r="AE558" s="61"/>
      <c r="AF558" s="6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35"/>
    </row>
    <row r="559" spans="2:74">
      <c r="B559" s="3"/>
      <c r="C559" s="63">
        <f t="shared" si="79"/>
        <v>1.8880000000000015</v>
      </c>
      <c r="D559" s="63"/>
      <c r="E559" s="63">
        <f t="shared" si="71"/>
        <v>0</v>
      </c>
      <c r="F559" s="63"/>
      <c r="G559" s="63">
        <f t="shared" si="72"/>
        <v>0</v>
      </c>
      <c r="H559" s="63"/>
      <c r="I559" s="63">
        <f t="shared" si="73"/>
        <v>0</v>
      </c>
      <c r="J559" s="63"/>
      <c r="K559" s="63">
        <f t="shared" si="74"/>
        <v>0</v>
      </c>
      <c r="L559" s="63"/>
      <c r="M559" s="72">
        <f t="shared" si="75"/>
        <v>1.8880000000000015</v>
      </c>
      <c r="N559" s="72"/>
      <c r="O559" s="72"/>
      <c r="P559" s="72">
        <f t="shared" si="80"/>
        <v>0.21371822033898291</v>
      </c>
      <c r="Q559" s="72"/>
      <c r="R559" s="72"/>
      <c r="S559" s="65">
        <f t="shared" si="76"/>
        <v>8</v>
      </c>
      <c r="T559" s="65"/>
      <c r="U559" s="65"/>
      <c r="V559" s="54">
        <f t="shared" si="77"/>
        <v>1.929682206705053E-2</v>
      </c>
      <c r="W559" s="55"/>
      <c r="X559" s="56"/>
      <c r="Y559" s="60">
        <f t="shared" si="78"/>
        <v>0.26207196769067781</v>
      </c>
      <c r="Z559" s="61"/>
      <c r="AA559" s="61"/>
      <c r="AB559" s="61"/>
      <c r="AC559" s="61"/>
      <c r="AD559" s="61"/>
      <c r="AE559" s="61"/>
      <c r="AF559" s="6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35"/>
    </row>
    <row r="560" spans="2:74">
      <c r="B560" s="3"/>
      <c r="C560" s="63">
        <f t="shared" si="79"/>
        <v>1.8920000000000015</v>
      </c>
      <c r="D560" s="63"/>
      <c r="E560" s="63">
        <f t="shared" si="71"/>
        <v>0</v>
      </c>
      <c r="F560" s="63"/>
      <c r="G560" s="63">
        <f t="shared" si="72"/>
        <v>0</v>
      </c>
      <c r="H560" s="63"/>
      <c r="I560" s="63">
        <f t="shared" si="73"/>
        <v>0</v>
      </c>
      <c r="J560" s="63"/>
      <c r="K560" s="63">
        <f t="shared" si="74"/>
        <v>0</v>
      </c>
      <c r="L560" s="63"/>
      <c r="M560" s="72">
        <f t="shared" si="75"/>
        <v>1.8920000000000015</v>
      </c>
      <c r="N560" s="72"/>
      <c r="O560" s="72"/>
      <c r="P560" s="72">
        <f t="shared" si="80"/>
        <v>0.21326638477801255</v>
      </c>
      <c r="Q560" s="72"/>
      <c r="R560" s="72"/>
      <c r="S560" s="65">
        <f t="shared" si="76"/>
        <v>8</v>
      </c>
      <c r="T560" s="65"/>
      <c r="U560" s="65"/>
      <c r="V560" s="54">
        <f t="shared" si="77"/>
        <v>1.9337705164650214E-2</v>
      </c>
      <c r="W560" s="55"/>
      <c r="X560" s="56"/>
      <c r="Y560" s="60">
        <f t="shared" si="78"/>
        <v>0.26151790433403788</v>
      </c>
      <c r="Z560" s="61"/>
      <c r="AA560" s="61"/>
      <c r="AB560" s="61"/>
      <c r="AC560" s="61"/>
      <c r="AD560" s="61"/>
      <c r="AE560" s="61"/>
      <c r="AF560" s="6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35"/>
    </row>
    <row r="561" spans="2:74">
      <c r="B561" s="3"/>
      <c r="C561" s="63">
        <f t="shared" si="79"/>
        <v>1.8960000000000015</v>
      </c>
      <c r="D561" s="63"/>
      <c r="E561" s="63">
        <f t="shared" si="71"/>
        <v>0</v>
      </c>
      <c r="F561" s="63"/>
      <c r="G561" s="63">
        <f t="shared" si="72"/>
        <v>0</v>
      </c>
      <c r="H561" s="63"/>
      <c r="I561" s="63">
        <f t="shared" si="73"/>
        <v>0</v>
      </c>
      <c r="J561" s="63"/>
      <c r="K561" s="63">
        <f t="shared" si="74"/>
        <v>0</v>
      </c>
      <c r="L561" s="63"/>
      <c r="M561" s="72">
        <f t="shared" si="75"/>
        <v>1.8960000000000015</v>
      </c>
      <c r="N561" s="72"/>
      <c r="O561" s="72"/>
      <c r="P561" s="72">
        <f t="shared" si="80"/>
        <v>0.21281645569620239</v>
      </c>
      <c r="Q561" s="72"/>
      <c r="R561" s="72"/>
      <c r="S561" s="65">
        <f t="shared" si="76"/>
        <v>8</v>
      </c>
      <c r="T561" s="65"/>
      <c r="U561" s="65"/>
      <c r="V561" s="54">
        <f t="shared" si="77"/>
        <v>1.9378588262249901E-2</v>
      </c>
      <c r="W561" s="55"/>
      <c r="X561" s="56"/>
      <c r="Y561" s="60">
        <f t="shared" si="78"/>
        <v>0.2609661787974682</v>
      </c>
      <c r="Z561" s="61"/>
      <c r="AA561" s="61"/>
      <c r="AB561" s="61"/>
      <c r="AC561" s="61"/>
      <c r="AD561" s="61"/>
      <c r="AE561" s="61"/>
      <c r="AF561" s="6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35"/>
    </row>
    <row r="562" spans="2:74">
      <c r="B562" s="3"/>
      <c r="C562" s="63">
        <f t="shared" si="79"/>
        <v>1.9000000000000015</v>
      </c>
      <c r="D562" s="63"/>
      <c r="E562" s="63">
        <f t="shared" si="71"/>
        <v>0</v>
      </c>
      <c r="F562" s="63"/>
      <c r="G562" s="63">
        <f t="shared" si="72"/>
        <v>0</v>
      </c>
      <c r="H562" s="63"/>
      <c r="I562" s="63">
        <f t="shared" si="73"/>
        <v>0</v>
      </c>
      <c r="J562" s="63"/>
      <c r="K562" s="63">
        <f t="shared" si="74"/>
        <v>0</v>
      </c>
      <c r="L562" s="63"/>
      <c r="M562" s="72">
        <f t="shared" si="75"/>
        <v>1.9000000000000015</v>
      </c>
      <c r="N562" s="72"/>
      <c r="O562" s="72"/>
      <c r="P562" s="72">
        <f t="shared" si="80"/>
        <v>0.21236842105263143</v>
      </c>
      <c r="Q562" s="72"/>
      <c r="R562" s="72"/>
      <c r="S562" s="65">
        <f t="shared" si="76"/>
        <v>8</v>
      </c>
      <c r="T562" s="65"/>
      <c r="U562" s="65"/>
      <c r="V562" s="54">
        <f t="shared" si="77"/>
        <v>1.9419471359849581E-2</v>
      </c>
      <c r="W562" s="55"/>
      <c r="X562" s="56"/>
      <c r="Y562" s="60">
        <f t="shared" si="78"/>
        <v>0.2604167763157893</v>
      </c>
      <c r="Z562" s="61"/>
      <c r="AA562" s="61"/>
      <c r="AB562" s="61"/>
      <c r="AC562" s="61"/>
      <c r="AD562" s="61"/>
      <c r="AE562" s="61"/>
      <c r="AF562" s="6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35"/>
    </row>
    <row r="563" spans="2:74">
      <c r="B563" s="3"/>
      <c r="C563" s="63">
        <f t="shared" si="79"/>
        <v>1.9040000000000015</v>
      </c>
      <c r="D563" s="63"/>
      <c r="E563" s="63">
        <f t="shared" si="71"/>
        <v>0</v>
      </c>
      <c r="F563" s="63"/>
      <c r="G563" s="63">
        <f t="shared" si="72"/>
        <v>0</v>
      </c>
      <c r="H563" s="63"/>
      <c r="I563" s="63">
        <f t="shared" si="73"/>
        <v>0</v>
      </c>
      <c r="J563" s="63"/>
      <c r="K563" s="63">
        <f t="shared" si="74"/>
        <v>0</v>
      </c>
      <c r="L563" s="63"/>
      <c r="M563" s="72">
        <f t="shared" si="75"/>
        <v>1.9040000000000015</v>
      </c>
      <c r="N563" s="72"/>
      <c r="O563" s="72"/>
      <c r="P563" s="72">
        <f t="shared" si="80"/>
        <v>0.21192226890756288</v>
      </c>
      <c r="Q563" s="72"/>
      <c r="R563" s="72"/>
      <c r="S563" s="65">
        <f t="shared" si="76"/>
        <v>8</v>
      </c>
      <c r="T563" s="65"/>
      <c r="U563" s="65"/>
      <c r="V563" s="54">
        <f t="shared" si="77"/>
        <v>1.9460354457449262E-2</v>
      </c>
      <c r="W563" s="55"/>
      <c r="X563" s="56"/>
      <c r="Y563" s="60">
        <f t="shared" si="78"/>
        <v>0.25986968224789903</v>
      </c>
      <c r="Z563" s="61"/>
      <c r="AA563" s="61"/>
      <c r="AB563" s="61"/>
      <c r="AC563" s="61"/>
      <c r="AD563" s="61"/>
      <c r="AE563" s="61"/>
      <c r="AF563" s="6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35"/>
    </row>
    <row r="564" spans="2:74">
      <c r="B564" s="3"/>
      <c r="C564" s="63">
        <f t="shared" si="79"/>
        <v>1.9080000000000015</v>
      </c>
      <c r="D564" s="63"/>
      <c r="E564" s="63">
        <f t="shared" si="71"/>
        <v>0</v>
      </c>
      <c r="F564" s="63"/>
      <c r="G564" s="63">
        <f t="shared" si="72"/>
        <v>0</v>
      </c>
      <c r="H564" s="63"/>
      <c r="I564" s="63">
        <f t="shared" si="73"/>
        <v>0</v>
      </c>
      <c r="J564" s="63"/>
      <c r="K564" s="63">
        <f t="shared" si="74"/>
        <v>0</v>
      </c>
      <c r="L564" s="63"/>
      <c r="M564" s="72">
        <f t="shared" si="75"/>
        <v>1.9080000000000015</v>
      </c>
      <c r="N564" s="72"/>
      <c r="O564" s="72"/>
      <c r="P564" s="72">
        <f t="shared" si="80"/>
        <v>0.21147798742138349</v>
      </c>
      <c r="Q564" s="72"/>
      <c r="R564" s="72"/>
      <c r="S564" s="65">
        <f t="shared" si="76"/>
        <v>8</v>
      </c>
      <c r="T564" s="65"/>
      <c r="U564" s="65"/>
      <c r="V564" s="54">
        <f t="shared" si="77"/>
        <v>1.9501237555048949E-2</v>
      </c>
      <c r="W564" s="55"/>
      <c r="X564" s="56"/>
      <c r="Y564" s="60">
        <f t="shared" si="78"/>
        <v>0.2593248820754715</v>
      </c>
      <c r="Z564" s="61"/>
      <c r="AA564" s="61"/>
      <c r="AB564" s="61"/>
      <c r="AC564" s="61"/>
      <c r="AD564" s="61"/>
      <c r="AE564" s="61"/>
      <c r="AF564" s="6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35"/>
    </row>
    <row r="565" spans="2:74">
      <c r="B565" s="3"/>
      <c r="C565" s="63">
        <f t="shared" si="79"/>
        <v>1.9120000000000015</v>
      </c>
      <c r="D565" s="63"/>
      <c r="E565" s="63">
        <f t="shared" si="71"/>
        <v>0</v>
      </c>
      <c r="F565" s="63"/>
      <c r="G565" s="63">
        <f t="shared" si="72"/>
        <v>0</v>
      </c>
      <c r="H565" s="63"/>
      <c r="I565" s="63">
        <f t="shared" si="73"/>
        <v>0</v>
      </c>
      <c r="J565" s="63"/>
      <c r="K565" s="63">
        <f t="shared" si="74"/>
        <v>0</v>
      </c>
      <c r="L565" s="63"/>
      <c r="M565" s="72">
        <f t="shared" si="75"/>
        <v>1.9120000000000015</v>
      </c>
      <c r="N565" s="72"/>
      <c r="O565" s="72"/>
      <c r="P565" s="72">
        <f t="shared" si="80"/>
        <v>0.21103556485355635</v>
      </c>
      <c r="Q565" s="72"/>
      <c r="R565" s="72"/>
      <c r="S565" s="65">
        <f t="shared" si="76"/>
        <v>8</v>
      </c>
      <c r="T565" s="65"/>
      <c r="U565" s="65"/>
      <c r="V565" s="54">
        <f t="shared" si="77"/>
        <v>1.9542120652648629E-2</v>
      </c>
      <c r="W565" s="55"/>
      <c r="X565" s="56"/>
      <c r="Y565" s="60">
        <f t="shared" si="78"/>
        <v>0.25878236140167349</v>
      </c>
      <c r="Z565" s="61"/>
      <c r="AA565" s="61"/>
      <c r="AB565" s="61"/>
      <c r="AC565" s="61"/>
      <c r="AD565" s="61"/>
      <c r="AE565" s="61"/>
      <c r="AF565" s="6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35"/>
    </row>
    <row r="566" spans="2:74">
      <c r="B566" s="3"/>
      <c r="C566" s="63">
        <f t="shared" si="79"/>
        <v>1.9160000000000015</v>
      </c>
      <c r="D566" s="63"/>
      <c r="E566" s="63">
        <f t="shared" si="71"/>
        <v>0</v>
      </c>
      <c r="F566" s="63"/>
      <c r="G566" s="63">
        <f t="shared" si="72"/>
        <v>0</v>
      </c>
      <c r="H566" s="63"/>
      <c r="I566" s="63">
        <f t="shared" si="73"/>
        <v>0</v>
      </c>
      <c r="J566" s="63"/>
      <c r="K566" s="63">
        <f t="shared" si="74"/>
        <v>0</v>
      </c>
      <c r="L566" s="63"/>
      <c r="M566" s="72">
        <f t="shared" si="75"/>
        <v>1.9160000000000015</v>
      </c>
      <c r="N566" s="72"/>
      <c r="O566" s="72"/>
      <c r="P566" s="72">
        <f t="shared" si="80"/>
        <v>0.21059498956158648</v>
      </c>
      <c r="Q566" s="72"/>
      <c r="R566" s="72"/>
      <c r="S566" s="65">
        <f t="shared" si="76"/>
        <v>8</v>
      </c>
      <c r="T566" s="65"/>
      <c r="U566" s="65"/>
      <c r="V566" s="54">
        <f t="shared" si="77"/>
        <v>1.958300375024831E-2</v>
      </c>
      <c r="W566" s="55"/>
      <c r="X566" s="56"/>
      <c r="Y566" s="60">
        <f t="shared" si="78"/>
        <v>0.25824210594989544</v>
      </c>
      <c r="Z566" s="61"/>
      <c r="AA566" s="61"/>
      <c r="AB566" s="61"/>
      <c r="AC566" s="61"/>
      <c r="AD566" s="61"/>
      <c r="AE566" s="61"/>
      <c r="AF566" s="6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35"/>
    </row>
    <row r="567" spans="2:74">
      <c r="B567" s="3"/>
      <c r="C567" s="63">
        <f t="shared" si="79"/>
        <v>1.9200000000000015</v>
      </c>
      <c r="D567" s="63"/>
      <c r="E567" s="63">
        <f t="shared" si="71"/>
        <v>0</v>
      </c>
      <c r="F567" s="63"/>
      <c r="G567" s="63">
        <f t="shared" si="72"/>
        <v>0</v>
      </c>
      <c r="H567" s="63"/>
      <c r="I567" s="63">
        <f t="shared" si="73"/>
        <v>0</v>
      </c>
      <c r="J567" s="63"/>
      <c r="K567" s="63">
        <f t="shared" si="74"/>
        <v>0</v>
      </c>
      <c r="L567" s="63"/>
      <c r="M567" s="72">
        <f t="shared" si="75"/>
        <v>1.9200000000000015</v>
      </c>
      <c r="N567" s="72"/>
      <c r="O567" s="72"/>
      <c r="P567" s="72">
        <f t="shared" si="80"/>
        <v>0.21015624999999985</v>
      </c>
      <c r="Q567" s="72"/>
      <c r="R567" s="72"/>
      <c r="S567" s="65">
        <f t="shared" si="76"/>
        <v>8</v>
      </c>
      <c r="T567" s="65"/>
      <c r="U567" s="65"/>
      <c r="V567" s="54">
        <f t="shared" si="77"/>
        <v>1.9623886847848E-2</v>
      </c>
      <c r="W567" s="55"/>
      <c r="X567" s="56"/>
      <c r="Y567" s="60">
        <f t="shared" si="78"/>
        <v>0.25770410156249984</v>
      </c>
      <c r="Z567" s="61"/>
      <c r="AA567" s="61"/>
      <c r="AB567" s="61"/>
      <c r="AC567" s="61"/>
      <c r="AD567" s="61"/>
      <c r="AE567" s="61"/>
      <c r="AF567" s="6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35"/>
    </row>
    <row r="568" spans="2:74">
      <c r="B568" s="3"/>
      <c r="C568" s="63">
        <f t="shared" si="79"/>
        <v>1.9240000000000015</v>
      </c>
      <c r="D568" s="63"/>
      <c r="E568" s="63">
        <f t="shared" si="71"/>
        <v>0</v>
      </c>
      <c r="F568" s="63"/>
      <c r="G568" s="63">
        <f t="shared" si="72"/>
        <v>0</v>
      </c>
      <c r="H568" s="63"/>
      <c r="I568" s="63">
        <f t="shared" si="73"/>
        <v>0</v>
      </c>
      <c r="J568" s="63"/>
      <c r="K568" s="63">
        <f t="shared" si="74"/>
        <v>0</v>
      </c>
      <c r="L568" s="63"/>
      <c r="M568" s="72">
        <f t="shared" si="75"/>
        <v>1.9240000000000015</v>
      </c>
      <c r="N568" s="72"/>
      <c r="O568" s="72"/>
      <c r="P568" s="72">
        <f t="shared" si="80"/>
        <v>0.20971933471933457</v>
      </c>
      <c r="Q568" s="72"/>
      <c r="R568" s="72"/>
      <c r="S568" s="65">
        <f t="shared" si="76"/>
        <v>8</v>
      </c>
      <c r="T568" s="65"/>
      <c r="U568" s="65"/>
      <c r="V568" s="54">
        <f t="shared" si="77"/>
        <v>1.9664769945447681E-2</v>
      </c>
      <c r="W568" s="55"/>
      <c r="X568" s="56"/>
      <c r="Y568" s="60">
        <f t="shared" si="78"/>
        <v>0.25716833419958401</v>
      </c>
      <c r="Z568" s="61"/>
      <c r="AA568" s="61"/>
      <c r="AB568" s="61"/>
      <c r="AC568" s="61"/>
      <c r="AD568" s="61"/>
      <c r="AE568" s="61"/>
      <c r="AF568" s="6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35"/>
    </row>
    <row r="569" spans="2:74">
      <c r="B569" s="3"/>
      <c r="C569" s="63">
        <f t="shared" si="79"/>
        <v>1.9280000000000015</v>
      </c>
      <c r="D569" s="63"/>
      <c r="E569" s="63">
        <f t="shared" si="71"/>
        <v>0</v>
      </c>
      <c r="F569" s="63"/>
      <c r="G569" s="63">
        <f t="shared" si="72"/>
        <v>0</v>
      </c>
      <c r="H569" s="63"/>
      <c r="I569" s="63">
        <f t="shared" si="73"/>
        <v>0</v>
      </c>
      <c r="J569" s="63"/>
      <c r="K569" s="63">
        <f t="shared" si="74"/>
        <v>0</v>
      </c>
      <c r="L569" s="63"/>
      <c r="M569" s="72">
        <f t="shared" si="75"/>
        <v>1.9280000000000015</v>
      </c>
      <c r="N569" s="72"/>
      <c r="O569" s="72"/>
      <c r="P569" s="72">
        <f t="shared" si="80"/>
        <v>0.20928423236514507</v>
      </c>
      <c r="Q569" s="72"/>
      <c r="R569" s="72"/>
      <c r="S569" s="65">
        <f t="shared" si="76"/>
        <v>8</v>
      </c>
      <c r="T569" s="65"/>
      <c r="U569" s="65"/>
      <c r="V569" s="54">
        <f t="shared" si="77"/>
        <v>1.9705653043047361E-2</v>
      </c>
      <c r="W569" s="55"/>
      <c r="X569" s="56"/>
      <c r="Y569" s="60">
        <f t="shared" si="78"/>
        <v>0.25663478993775918</v>
      </c>
      <c r="Z569" s="61"/>
      <c r="AA569" s="61"/>
      <c r="AB569" s="61"/>
      <c r="AC569" s="61"/>
      <c r="AD569" s="61"/>
      <c r="AE569" s="61"/>
      <c r="AF569" s="6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35"/>
    </row>
    <row r="570" spans="2:74">
      <c r="B570" s="3"/>
      <c r="C570" s="63">
        <f t="shared" si="79"/>
        <v>1.9320000000000015</v>
      </c>
      <c r="D570" s="63"/>
      <c r="E570" s="63">
        <f t="shared" si="71"/>
        <v>0</v>
      </c>
      <c r="F570" s="63"/>
      <c r="G570" s="63">
        <f t="shared" si="72"/>
        <v>0</v>
      </c>
      <c r="H570" s="63"/>
      <c r="I570" s="63">
        <f t="shared" si="73"/>
        <v>0</v>
      </c>
      <c r="J570" s="63"/>
      <c r="K570" s="63">
        <f t="shared" si="74"/>
        <v>0</v>
      </c>
      <c r="L570" s="63"/>
      <c r="M570" s="72">
        <f t="shared" si="75"/>
        <v>1.9320000000000015</v>
      </c>
      <c r="N570" s="72"/>
      <c r="O570" s="72"/>
      <c r="P570" s="72">
        <f t="shared" si="80"/>
        <v>0.20885093167701849</v>
      </c>
      <c r="Q570" s="72"/>
      <c r="R570" s="72"/>
      <c r="S570" s="65">
        <f t="shared" si="76"/>
        <v>8</v>
      </c>
      <c r="T570" s="65"/>
      <c r="U570" s="65"/>
      <c r="V570" s="54">
        <f t="shared" si="77"/>
        <v>1.9746536140647048E-2</v>
      </c>
      <c r="W570" s="55"/>
      <c r="X570" s="56"/>
      <c r="Y570" s="60">
        <f t="shared" si="78"/>
        <v>0.25610345496894393</v>
      </c>
      <c r="Z570" s="61"/>
      <c r="AA570" s="61"/>
      <c r="AB570" s="61"/>
      <c r="AC570" s="61"/>
      <c r="AD570" s="61"/>
      <c r="AE570" s="61"/>
      <c r="AF570" s="6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35"/>
    </row>
    <row r="571" spans="2:74">
      <c r="B571" s="3"/>
      <c r="C571" s="63">
        <f t="shared" si="79"/>
        <v>1.9360000000000015</v>
      </c>
      <c r="D571" s="63"/>
      <c r="E571" s="63">
        <f t="shared" si="71"/>
        <v>0</v>
      </c>
      <c r="F571" s="63"/>
      <c r="G571" s="63">
        <f t="shared" si="72"/>
        <v>0</v>
      </c>
      <c r="H571" s="63"/>
      <c r="I571" s="63">
        <f t="shared" si="73"/>
        <v>0</v>
      </c>
      <c r="J571" s="63"/>
      <c r="K571" s="63">
        <f t="shared" si="74"/>
        <v>0</v>
      </c>
      <c r="L571" s="63"/>
      <c r="M571" s="72">
        <f t="shared" si="75"/>
        <v>1.9360000000000015</v>
      </c>
      <c r="N571" s="72"/>
      <c r="O571" s="72"/>
      <c r="P571" s="72">
        <f t="shared" si="80"/>
        <v>0.20841942148760315</v>
      </c>
      <c r="Q571" s="72"/>
      <c r="R571" s="72"/>
      <c r="S571" s="65">
        <f t="shared" si="76"/>
        <v>8</v>
      </c>
      <c r="T571" s="65"/>
      <c r="U571" s="65"/>
      <c r="V571" s="54">
        <f t="shared" si="77"/>
        <v>1.9787419238246728E-2</v>
      </c>
      <c r="W571" s="55"/>
      <c r="X571" s="56"/>
      <c r="Y571" s="60">
        <f t="shared" si="78"/>
        <v>0.25557431559917337</v>
      </c>
      <c r="Z571" s="61"/>
      <c r="AA571" s="61"/>
      <c r="AB571" s="61"/>
      <c r="AC571" s="61"/>
      <c r="AD571" s="61"/>
      <c r="AE571" s="61"/>
      <c r="AF571" s="6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35"/>
    </row>
    <row r="572" spans="2:74">
      <c r="B572" s="3"/>
      <c r="C572" s="63">
        <f t="shared" si="79"/>
        <v>1.9400000000000015</v>
      </c>
      <c r="D572" s="63"/>
      <c r="E572" s="63">
        <f t="shared" si="71"/>
        <v>0</v>
      </c>
      <c r="F572" s="63"/>
      <c r="G572" s="63">
        <f t="shared" si="72"/>
        <v>0</v>
      </c>
      <c r="H572" s="63"/>
      <c r="I572" s="63">
        <f t="shared" si="73"/>
        <v>0</v>
      </c>
      <c r="J572" s="63"/>
      <c r="K572" s="63">
        <f t="shared" si="74"/>
        <v>0</v>
      </c>
      <c r="L572" s="63"/>
      <c r="M572" s="72">
        <f t="shared" si="75"/>
        <v>1.9400000000000015</v>
      </c>
      <c r="N572" s="72"/>
      <c r="O572" s="72"/>
      <c r="P572" s="72">
        <f t="shared" si="80"/>
        <v>0.20798969072164933</v>
      </c>
      <c r="Q572" s="72"/>
      <c r="R572" s="72"/>
      <c r="S572" s="65">
        <f t="shared" si="76"/>
        <v>8</v>
      </c>
      <c r="T572" s="65"/>
      <c r="U572" s="65"/>
      <c r="V572" s="54">
        <f t="shared" si="77"/>
        <v>1.9828302335846409E-2</v>
      </c>
      <c r="W572" s="55"/>
      <c r="X572" s="56"/>
      <c r="Y572" s="60">
        <f t="shared" si="78"/>
        <v>0.25504735824742253</v>
      </c>
      <c r="Z572" s="61"/>
      <c r="AA572" s="61"/>
      <c r="AB572" s="61"/>
      <c r="AC572" s="61"/>
      <c r="AD572" s="61"/>
      <c r="AE572" s="61"/>
      <c r="AF572" s="6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35"/>
    </row>
    <row r="573" spans="2:74">
      <c r="B573" s="3"/>
      <c r="C573" s="63">
        <f t="shared" si="79"/>
        <v>1.9440000000000015</v>
      </c>
      <c r="D573" s="63"/>
      <c r="E573" s="63">
        <f t="shared" si="71"/>
        <v>0</v>
      </c>
      <c r="F573" s="63"/>
      <c r="G573" s="63">
        <f t="shared" si="72"/>
        <v>0</v>
      </c>
      <c r="H573" s="63"/>
      <c r="I573" s="63">
        <f t="shared" si="73"/>
        <v>0</v>
      </c>
      <c r="J573" s="63"/>
      <c r="K573" s="63">
        <f t="shared" si="74"/>
        <v>0</v>
      </c>
      <c r="L573" s="63"/>
      <c r="M573" s="72">
        <f t="shared" si="75"/>
        <v>1.9440000000000015</v>
      </c>
      <c r="N573" s="72"/>
      <c r="O573" s="72"/>
      <c r="P573" s="72">
        <f t="shared" si="80"/>
        <v>0.20756172839506157</v>
      </c>
      <c r="Q573" s="72"/>
      <c r="R573" s="72"/>
      <c r="S573" s="65">
        <f t="shared" si="76"/>
        <v>8</v>
      </c>
      <c r="T573" s="65"/>
      <c r="U573" s="65"/>
      <c r="V573" s="54">
        <f t="shared" si="77"/>
        <v>1.9869185433446096E-2</v>
      </c>
      <c r="W573" s="55"/>
      <c r="X573" s="56"/>
      <c r="Y573" s="60">
        <f t="shared" si="78"/>
        <v>0.25452256944444424</v>
      </c>
      <c r="Z573" s="61"/>
      <c r="AA573" s="61"/>
      <c r="AB573" s="61"/>
      <c r="AC573" s="61"/>
      <c r="AD573" s="61"/>
      <c r="AE573" s="61"/>
      <c r="AF573" s="6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35"/>
    </row>
    <row r="574" spans="2:74">
      <c r="B574" s="3"/>
      <c r="C574" s="63">
        <f t="shared" si="79"/>
        <v>1.9480000000000015</v>
      </c>
      <c r="D574" s="63"/>
      <c r="E574" s="63">
        <f t="shared" si="71"/>
        <v>0</v>
      </c>
      <c r="F574" s="63"/>
      <c r="G574" s="63">
        <f t="shared" si="72"/>
        <v>0</v>
      </c>
      <c r="H574" s="63"/>
      <c r="I574" s="63">
        <f t="shared" si="73"/>
        <v>0</v>
      </c>
      <c r="J574" s="63"/>
      <c r="K574" s="63">
        <f t="shared" si="74"/>
        <v>0</v>
      </c>
      <c r="L574" s="63"/>
      <c r="M574" s="72">
        <f t="shared" si="75"/>
        <v>1.9480000000000015</v>
      </c>
      <c r="N574" s="72"/>
      <c r="O574" s="72"/>
      <c r="P574" s="72">
        <f t="shared" si="80"/>
        <v>0.2071355236139629</v>
      </c>
      <c r="Q574" s="72"/>
      <c r="R574" s="72"/>
      <c r="S574" s="65">
        <f t="shared" si="76"/>
        <v>8</v>
      </c>
      <c r="T574" s="65"/>
      <c r="U574" s="65"/>
      <c r="V574" s="54">
        <f t="shared" si="77"/>
        <v>1.991006853104578E-2</v>
      </c>
      <c r="W574" s="55"/>
      <c r="X574" s="56"/>
      <c r="Y574" s="60">
        <f t="shared" si="78"/>
        <v>0.253999935831622</v>
      </c>
      <c r="Z574" s="61"/>
      <c r="AA574" s="61"/>
      <c r="AB574" s="61"/>
      <c r="AC574" s="61"/>
      <c r="AD574" s="61"/>
      <c r="AE574" s="61"/>
      <c r="AF574" s="6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35"/>
    </row>
    <row r="575" spans="2:74">
      <c r="B575" s="3"/>
      <c r="C575" s="63">
        <f t="shared" si="79"/>
        <v>1.9520000000000015</v>
      </c>
      <c r="D575" s="63"/>
      <c r="E575" s="63">
        <f t="shared" si="71"/>
        <v>0</v>
      </c>
      <c r="F575" s="63"/>
      <c r="G575" s="63">
        <f t="shared" si="72"/>
        <v>0</v>
      </c>
      <c r="H575" s="63"/>
      <c r="I575" s="63">
        <f t="shared" si="73"/>
        <v>0</v>
      </c>
      <c r="J575" s="63"/>
      <c r="K575" s="63">
        <f t="shared" si="74"/>
        <v>0</v>
      </c>
      <c r="L575" s="63"/>
      <c r="M575" s="72">
        <f t="shared" si="75"/>
        <v>1.9520000000000015</v>
      </c>
      <c r="N575" s="72"/>
      <c r="O575" s="72"/>
      <c r="P575" s="72">
        <f t="shared" si="80"/>
        <v>0.20671106557377034</v>
      </c>
      <c r="Q575" s="72"/>
      <c r="R575" s="72"/>
      <c r="S575" s="65">
        <f t="shared" si="76"/>
        <v>8</v>
      </c>
      <c r="T575" s="65"/>
      <c r="U575" s="65"/>
      <c r="V575" s="54">
        <f t="shared" si="77"/>
        <v>1.995095162864546E-2</v>
      </c>
      <c r="W575" s="55"/>
      <c r="X575" s="56"/>
      <c r="Y575" s="60">
        <f t="shared" si="78"/>
        <v>0.25347944415983586</v>
      </c>
      <c r="Z575" s="61"/>
      <c r="AA575" s="61"/>
      <c r="AB575" s="61"/>
      <c r="AC575" s="61"/>
      <c r="AD575" s="61"/>
      <c r="AE575" s="61"/>
      <c r="AF575" s="6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35"/>
    </row>
    <row r="576" spans="2:74">
      <c r="B576" s="3"/>
      <c r="C576" s="63">
        <f t="shared" si="79"/>
        <v>1.9560000000000015</v>
      </c>
      <c r="D576" s="63"/>
      <c r="E576" s="63">
        <f t="shared" si="71"/>
        <v>0</v>
      </c>
      <c r="F576" s="63"/>
      <c r="G576" s="63">
        <f t="shared" si="72"/>
        <v>0</v>
      </c>
      <c r="H576" s="63"/>
      <c r="I576" s="63">
        <f t="shared" si="73"/>
        <v>0</v>
      </c>
      <c r="J576" s="63"/>
      <c r="K576" s="63">
        <f t="shared" si="74"/>
        <v>0</v>
      </c>
      <c r="L576" s="63"/>
      <c r="M576" s="72">
        <f t="shared" si="75"/>
        <v>1.9560000000000015</v>
      </c>
      <c r="N576" s="72"/>
      <c r="O576" s="72"/>
      <c r="P576" s="72">
        <f t="shared" si="80"/>
        <v>0.20628834355828207</v>
      </c>
      <c r="Q576" s="72"/>
      <c r="R576" s="72"/>
      <c r="S576" s="65">
        <f t="shared" si="76"/>
        <v>8</v>
      </c>
      <c r="T576" s="65"/>
      <c r="U576" s="65"/>
      <c r="V576" s="54">
        <f t="shared" si="77"/>
        <v>1.9991834726245151E-2</v>
      </c>
      <c r="W576" s="55"/>
      <c r="X576" s="56"/>
      <c r="Y576" s="60">
        <f t="shared" si="78"/>
        <v>0.25296108128834338</v>
      </c>
      <c r="Z576" s="61"/>
      <c r="AA576" s="61"/>
      <c r="AB576" s="61"/>
      <c r="AC576" s="61"/>
      <c r="AD576" s="61"/>
      <c r="AE576" s="61"/>
      <c r="AF576" s="6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35"/>
    </row>
    <row r="577" spans="2:74">
      <c r="B577" s="3"/>
      <c r="C577" s="63">
        <f t="shared" si="79"/>
        <v>1.9600000000000015</v>
      </c>
      <c r="D577" s="63"/>
      <c r="E577" s="63">
        <f t="shared" si="71"/>
        <v>0</v>
      </c>
      <c r="F577" s="63"/>
      <c r="G577" s="63">
        <f t="shared" si="72"/>
        <v>0</v>
      </c>
      <c r="H577" s="63"/>
      <c r="I577" s="63">
        <f t="shared" si="73"/>
        <v>0</v>
      </c>
      <c r="J577" s="63"/>
      <c r="K577" s="63">
        <f t="shared" si="74"/>
        <v>0</v>
      </c>
      <c r="L577" s="63"/>
      <c r="M577" s="72">
        <f t="shared" si="75"/>
        <v>1.9600000000000015</v>
      </c>
      <c r="N577" s="72"/>
      <c r="O577" s="72"/>
      <c r="P577" s="72">
        <f t="shared" si="80"/>
        <v>0.20586734693877537</v>
      </c>
      <c r="Q577" s="72"/>
      <c r="R577" s="72"/>
      <c r="S577" s="65">
        <f t="shared" si="76"/>
        <v>8</v>
      </c>
      <c r="T577" s="65"/>
      <c r="U577" s="65"/>
      <c r="V577" s="54">
        <f t="shared" si="77"/>
        <v>2.0032717823844831E-2</v>
      </c>
      <c r="W577" s="55"/>
      <c r="X577" s="56"/>
      <c r="Y577" s="60">
        <f t="shared" si="78"/>
        <v>0.25244483418367331</v>
      </c>
      <c r="Z577" s="61"/>
      <c r="AA577" s="61"/>
      <c r="AB577" s="61"/>
      <c r="AC577" s="61"/>
      <c r="AD577" s="61"/>
      <c r="AE577" s="61"/>
      <c r="AF577" s="6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35"/>
    </row>
    <row r="578" spans="2:74">
      <c r="B578" s="3"/>
      <c r="C578" s="63">
        <f t="shared" si="79"/>
        <v>1.9640000000000015</v>
      </c>
      <c r="D578" s="63"/>
      <c r="E578" s="63">
        <f t="shared" si="71"/>
        <v>0</v>
      </c>
      <c r="F578" s="63"/>
      <c r="G578" s="63">
        <f t="shared" si="72"/>
        <v>0</v>
      </c>
      <c r="H578" s="63"/>
      <c r="I578" s="63">
        <f t="shared" si="73"/>
        <v>0</v>
      </c>
      <c r="J578" s="63"/>
      <c r="K578" s="63">
        <f t="shared" si="74"/>
        <v>0</v>
      </c>
      <c r="L578" s="63"/>
      <c r="M578" s="72">
        <f t="shared" si="75"/>
        <v>1.9640000000000015</v>
      </c>
      <c r="N578" s="72"/>
      <c r="O578" s="72"/>
      <c r="P578" s="72">
        <f t="shared" si="80"/>
        <v>0.20544806517311595</v>
      </c>
      <c r="Q578" s="72"/>
      <c r="R578" s="72"/>
      <c r="S578" s="65">
        <f t="shared" si="76"/>
        <v>8</v>
      </c>
      <c r="T578" s="65"/>
      <c r="U578" s="65"/>
      <c r="V578" s="54">
        <f t="shared" si="77"/>
        <v>2.0073600921444511E-2</v>
      </c>
      <c r="W578" s="55"/>
      <c r="X578" s="56"/>
      <c r="Y578" s="60">
        <f t="shared" si="78"/>
        <v>0.25193068991853346</v>
      </c>
      <c r="Z578" s="61"/>
      <c r="AA578" s="61"/>
      <c r="AB578" s="61"/>
      <c r="AC578" s="61"/>
      <c r="AD578" s="61"/>
      <c r="AE578" s="61"/>
      <c r="AF578" s="6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35"/>
    </row>
    <row r="579" spans="2:74">
      <c r="B579" s="3"/>
      <c r="C579" s="63">
        <f t="shared" si="79"/>
        <v>1.9680000000000015</v>
      </c>
      <c r="D579" s="63"/>
      <c r="E579" s="63">
        <f t="shared" si="71"/>
        <v>0</v>
      </c>
      <c r="F579" s="63"/>
      <c r="G579" s="63">
        <f t="shared" si="72"/>
        <v>0</v>
      </c>
      <c r="H579" s="63"/>
      <c r="I579" s="63">
        <f t="shared" si="73"/>
        <v>0</v>
      </c>
      <c r="J579" s="63"/>
      <c r="K579" s="63">
        <f t="shared" si="74"/>
        <v>0</v>
      </c>
      <c r="L579" s="63"/>
      <c r="M579" s="72">
        <f t="shared" si="75"/>
        <v>1.9680000000000015</v>
      </c>
      <c r="N579" s="72"/>
      <c r="O579" s="72"/>
      <c r="P579" s="72">
        <f t="shared" si="80"/>
        <v>0.2050304878048779</v>
      </c>
      <c r="Q579" s="72"/>
      <c r="R579" s="72"/>
      <c r="S579" s="65">
        <f t="shared" si="76"/>
        <v>8</v>
      </c>
      <c r="T579" s="65"/>
      <c r="U579" s="65"/>
      <c r="V579" s="54">
        <f t="shared" si="77"/>
        <v>2.0114484019044199E-2</v>
      </c>
      <c r="W579" s="55"/>
      <c r="X579" s="56"/>
      <c r="Y579" s="60">
        <f t="shared" si="78"/>
        <v>0.25141863567073153</v>
      </c>
      <c r="Z579" s="61"/>
      <c r="AA579" s="61"/>
      <c r="AB579" s="61"/>
      <c r="AC579" s="61"/>
      <c r="AD579" s="61"/>
      <c r="AE579" s="61"/>
      <c r="AF579" s="6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35"/>
    </row>
    <row r="580" spans="2:74">
      <c r="B580" s="3"/>
      <c r="C580" s="63">
        <f t="shared" si="79"/>
        <v>1.9720000000000015</v>
      </c>
      <c r="D580" s="63"/>
      <c r="E580" s="63">
        <f t="shared" si="71"/>
        <v>0</v>
      </c>
      <c r="F580" s="63"/>
      <c r="G580" s="63">
        <f t="shared" si="72"/>
        <v>0</v>
      </c>
      <c r="H580" s="63"/>
      <c r="I580" s="63">
        <f t="shared" si="73"/>
        <v>0</v>
      </c>
      <c r="J580" s="63"/>
      <c r="K580" s="63">
        <f t="shared" si="74"/>
        <v>0</v>
      </c>
      <c r="L580" s="63"/>
      <c r="M580" s="72">
        <f t="shared" si="75"/>
        <v>1.9720000000000015</v>
      </c>
      <c r="N580" s="72"/>
      <c r="O580" s="72"/>
      <c r="P580" s="72">
        <f t="shared" si="80"/>
        <v>0.20461460446247451</v>
      </c>
      <c r="Q580" s="72"/>
      <c r="R580" s="72"/>
      <c r="S580" s="65">
        <f t="shared" si="76"/>
        <v>8</v>
      </c>
      <c r="T580" s="65"/>
      <c r="U580" s="65"/>
      <c r="V580" s="54">
        <f t="shared" si="77"/>
        <v>2.0155367116643879E-2</v>
      </c>
      <c r="W580" s="55"/>
      <c r="X580" s="56"/>
      <c r="Y580" s="60">
        <f t="shared" si="78"/>
        <v>0.25090865872210938</v>
      </c>
      <c r="Z580" s="61"/>
      <c r="AA580" s="61"/>
      <c r="AB580" s="61"/>
      <c r="AC580" s="61"/>
      <c r="AD580" s="61"/>
      <c r="AE580" s="61"/>
      <c r="AF580" s="6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35"/>
    </row>
    <row r="581" spans="2:74">
      <c r="B581" s="3"/>
      <c r="C581" s="63">
        <f t="shared" si="79"/>
        <v>1.9760000000000015</v>
      </c>
      <c r="D581" s="63"/>
      <c r="E581" s="63">
        <f t="shared" si="71"/>
        <v>0</v>
      </c>
      <c r="F581" s="63"/>
      <c r="G581" s="63">
        <f t="shared" si="72"/>
        <v>0</v>
      </c>
      <c r="H581" s="63"/>
      <c r="I581" s="63">
        <f t="shared" si="73"/>
        <v>0</v>
      </c>
      <c r="J581" s="63"/>
      <c r="K581" s="63">
        <f t="shared" si="74"/>
        <v>0</v>
      </c>
      <c r="L581" s="63"/>
      <c r="M581" s="72">
        <f t="shared" si="75"/>
        <v>1.9760000000000015</v>
      </c>
      <c r="N581" s="72"/>
      <c r="O581" s="72"/>
      <c r="P581" s="72">
        <f t="shared" si="80"/>
        <v>0.20420040485829946</v>
      </c>
      <c r="Q581" s="72"/>
      <c r="R581" s="72"/>
      <c r="S581" s="65">
        <f t="shared" si="76"/>
        <v>8</v>
      </c>
      <c r="T581" s="65"/>
      <c r="U581" s="65"/>
      <c r="V581" s="54">
        <f t="shared" si="77"/>
        <v>2.0196250214243563E-2</v>
      </c>
      <c r="W581" s="55"/>
      <c r="X581" s="56"/>
      <c r="Y581" s="60">
        <f t="shared" si="78"/>
        <v>0.25040074645748972</v>
      </c>
      <c r="Z581" s="61"/>
      <c r="AA581" s="61"/>
      <c r="AB581" s="61"/>
      <c r="AC581" s="61"/>
      <c r="AD581" s="61"/>
      <c r="AE581" s="61"/>
      <c r="AF581" s="6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35"/>
    </row>
    <row r="582" spans="2:74">
      <c r="B582" s="3"/>
      <c r="C582" s="63">
        <f t="shared" si="79"/>
        <v>1.9800000000000015</v>
      </c>
      <c r="D582" s="63"/>
      <c r="E582" s="63">
        <f t="shared" si="71"/>
        <v>0</v>
      </c>
      <c r="F582" s="63"/>
      <c r="G582" s="63">
        <f t="shared" si="72"/>
        <v>0</v>
      </c>
      <c r="H582" s="63"/>
      <c r="I582" s="63">
        <f t="shared" si="73"/>
        <v>0</v>
      </c>
      <c r="J582" s="63"/>
      <c r="K582" s="63">
        <f t="shared" si="74"/>
        <v>0</v>
      </c>
      <c r="L582" s="63"/>
      <c r="M582" s="72">
        <f t="shared" si="75"/>
        <v>1.9800000000000015</v>
      </c>
      <c r="N582" s="72"/>
      <c r="O582" s="72"/>
      <c r="P582" s="72">
        <f t="shared" si="80"/>
        <v>0.20378787878787863</v>
      </c>
      <c r="Q582" s="72"/>
      <c r="R582" s="72"/>
      <c r="S582" s="65">
        <f t="shared" si="76"/>
        <v>8</v>
      </c>
      <c r="T582" s="65"/>
      <c r="U582" s="65"/>
      <c r="V582" s="54">
        <f t="shared" si="77"/>
        <v>2.023713331184325E-2</v>
      </c>
      <c r="W582" s="55"/>
      <c r="X582" s="56"/>
      <c r="Y582" s="60">
        <f t="shared" si="78"/>
        <v>0.24989488636363619</v>
      </c>
      <c r="Z582" s="61"/>
      <c r="AA582" s="61"/>
      <c r="AB582" s="61"/>
      <c r="AC582" s="61"/>
      <c r="AD582" s="61"/>
      <c r="AE582" s="61"/>
      <c r="AF582" s="6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35"/>
    </row>
    <row r="583" spans="2:74">
      <c r="B583" s="3"/>
      <c r="C583" s="63">
        <f t="shared" si="79"/>
        <v>1.9840000000000015</v>
      </c>
      <c r="D583" s="63"/>
      <c r="E583" s="63">
        <f t="shared" si="71"/>
        <v>0</v>
      </c>
      <c r="F583" s="63"/>
      <c r="G583" s="63">
        <f t="shared" si="72"/>
        <v>0</v>
      </c>
      <c r="H583" s="63"/>
      <c r="I583" s="63">
        <f t="shared" si="73"/>
        <v>0</v>
      </c>
      <c r="J583" s="63"/>
      <c r="K583" s="63">
        <f t="shared" si="74"/>
        <v>0</v>
      </c>
      <c r="L583" s="63"/>
      <c r="M583" s="72">
        <f t="shared" si="75"/>
        <v>1.9840000000000015</v>
      </c>
      <c r="N583" s="72"/>
      <c r="O583" s="72"/>
      <c r="P583" s="72">
        <f t="shared" si="80"/>
        <v>0.20337701612903211</v>
      </c>
      <c r="Q583" s="72"/>
      <c r="R583" s="72"/>
      <c r="S583" s="65">
        <f t="shared" si="76"/>
        <v>8</v>
      </c>
      <c r="T583" s="65"/>
      <c r="U583" s="65"/>
      <c r="V583" s="54">
        <f t="shared" si="77"/>
        <v>2.027801640944293E-2</v>
      </c>
      <c r="W583" s="55"/>
      <c r="X583" s="56"/>
      <c r="Y583" s="60">
        <f t="shared" si="78"/>
        <v>0.24939106602822564</v>
      </c>
      <c r="Z583" s="61"/>
      <c r="AA583" s="61"/>
      <c r="AB583" s="61"/>
      <c r="AC583" s="61"/>
      <c r="AD583" s="61"/>
      <c r="AE583" s="61"/>
      <c r="AF583" s="6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35"/>
    </row>
    <row r="584" spans="2:74">
      <c r="B584" s="3"/>
      <c r="C584" s="63">
        <f t="shared" si="79"/>
        <v>1.9880000000000015</v>
      </c>
      <c r="D584" s="63"/>
      <c r="E584" s="63">
        <f t="shared" si="71"/>
        <v>0</v>
      </c>
      <c r="F584" s="63"/>
      <c r="G584" s="63">
        <f t="shared" si="72"/>
        <v>0</v>
      </c>
      <c r="H584" s="63"/>
      <c r="I584" s="63">
        <f t="shared" si="73"/>
        <v>0</v>
      </c>
      <c r="J584" s="63"/>
      <c r="K584" s="63">
        <f t="shared" si="74"/>
        <v>0</v>
      </c>
      <c r="L584" s="63"/>
      <c r="M584" s="72">
        <f t="shared" si="75"/>
        <v>1.9880000000000015</v>
      </c>
      <c r="N584" s="72"/>
      <c r="O584" s="72"/>
      <c r="P584" s="72">
        <f t="shared" si="80"/>
        <v>0.20296780684104612</v>
      </c>
      <c r="Q584" s="72"/>
      <c r="R584" s="72"/>
      <c r="S584" s="65">
        <f t="shared" si="76"/>
        <v>8</v>
      </c>
      <c r="T584" s="65"/>
      <c r="U584" s="65"/>
      <c r="V584" s="54">
        <f t="shared" si="77"/>
        <v>2.0318899507042611E-2</v>
      </c>
      <c r="W584" s="55"/>
      <c r="X584" s="56"/>
      <c r="Y584" s="60">
        <f t="shared" si="78"/>
        <v>0.24888927313883283</v>
      </c>
      <c r="Z584" s="61"/>
      <c r="AA584" s="61"/>
      <c r="AB584" s="61"/>
      <c r="AC584" s="61"/>
      <c r="AD584" s="61"/>
      <c r="AE584" s="61"/>
      <c r="AF584" s="6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35"/>
    </row>
    <row r="585" spans="2:74">
      <c r="B585" s="3"/>
      <c r="C585" s="63">
        <f t="shared" si="79"/>
        <v>1.9920000000000015</v>
      </c>
      <c r="D585" s="63"/>
      <c r="E585" s="63">
        <f t="shared" si="71"/>
        <v>0</v>
      </c>
      <c r="F585" s="63"/>
      <c r="G585" s="63">
        <f t="shared" si="72"/>
        <v>0</v>
      </c>
      <c r="H585" s="63"/>
      <c r="I585" s="63">
        <f t="shared" si="73"/>
        <v>0</v>
      </c>
      <c r="J585" s="63"/>
      <c r="K585" s="63">
        <f t="shared" si="74"/>
        <v>0</v>
      </c>
      <c r="L585" s="63"/>
      <c r="M585" s="72">
        <f t="shared" si="75"/>
        <v>1.9920000000000015</v>
      </c>
      <c r="N585" s="72"/>
      <c r="O585" s="72"/>
      <c r="P585" s="72">
        <f t="shared" si="80"/>
        <v>0.20256024096385528</v>
      </c>
      <c r="Q585" s="72"/>
      <c r="R585" s="72"/>
      <c r="S585" s="65">
        <f t="shared" si="76"/>
        <v>8</v>
      </c>
      <c r="T585" s="65"/>
      <c r="U585" s="65"/>
      <c r="V585" s="54">
        <f t="shared" si="77"/>
        <v>2.0359782604642298E-2</v>
      </c>
      <c r="W585" s="55"/>
      <c r="X585" s="56"/>
      <c r="Y585" s="60">
        <f t="shared" si="78"/>
        <v>0.24838949548192754</v>
      </c>
      <c r="Z585" s="61"/>
      <c r="AA585" s="61"/>
      <c r="AB585" s="61"/>
      <c r="AC585" s="61"/>
      <c r="AD585" s="61"/>
      <c r="AE585" s="61"/>
      <c r="AF585" s="6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35"/>
    </row>
    <row r="586" spans="2:74">
      <c r="B586" s="3"/>
      <c r="C586" s="63">
        <f t="shared" si="79"/>
        <v>1.9960000000000016</v>
      </c>
      <c r="D586" s="63"/>
      <c r="E586" s="63">
        <f t="shared" si="71"/>
        <v>0</v>
      </c>
      <c r="F586" s="63"/>
      <c r="G586" s="63">
        <f t="shared" si="72"/>
        <v>0</v>
      </c>
      <c r="H586" s="63"/>
      <c r="I586" s="63">
        <f t="shared" si="73"/>
        <v>0</v>
      </c>
      <c r="J586" s="63"/>
      <c r="K586" s="63">
        <f t="shared" si="74"/>
        <v>0</v>
      </c>
      <c r="L586" s="63"/>
      <c r="M586" s="72">
        <f t="shared" si="75"/>
        <v>1.9960000000000016</v>
      </c>
      <c r="N586" s="72"/>
      <c r="O586" s="72"/>
      <c r="P586" s="72">
        <f t="shared" si="80"/>
        <v>0.20215430861723432</v>
      </c>
      <c r="Q586" s="72"/>
      <c r="R586" s="72"/>
      <c r="S586" s="65">
        <f t="shared" si="76"/>
        <v>8</v>
      </c>
      <c r="T586" s="65"/>
      <c r="U586" s="65"/>
      <c r="V586" s="54">
        <f t="shared" si="77"/>
        <v>2.0400665702241982E-2</v>
      </c>
      <c r="W586" s="55"/>
      <c r="X586" s="56"/>
      <c r="Y586" s="60">
        <f t="shared" si="78"/>
        <v>0.24789172094188361</v>
      </c>
      <c r="Z586" s="61"/>
      <c r="AA586" s="61"/>
      <c r="AB586" s="61"/>
      <c r="AC586" s="61"/>
      <c r="AD586" s="61"/>
      <c r="AE586" s="61"/>
      <c r="AF586" s="6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35"/>
    </row>
    <row r="587" spans="2:74">
      <c r="B587" s="3"/>
      <c r="C587" s="63">
        <f t="shared" si="79"/>
        <v>2.0000000000000013</v>
      </c>
      <c r="D587" s="63"/>
      <c r="E587" s="63">
        <f t="shared" si="71"/>
        <v>0</v>
      </c>
      <c r="F587" s="63"/>
      <c r="G587" s="63">
        <f t="shared" si="72"/>
        <v>0</v>
      </c>
      <c r="H587" s="63"/>
      <c r="I587" s="63">
        <f t="shared" si="73"/>
        <v>0</v>
      </c>
      <c r="J587" s="63"/>
      <c r="K587" s="63">
        <f t="shared" si="74"/>
        <v>0</v>
      </c>
      <c r="L587" s="63"/>
      <c r="M587" s="72">
        <f t="shared" si="75"/>
        <v>2.0000000000000013</v>
      </c>
      <c r="N587" s="72"/>
      <c r="O587" s="72"/>
      <c r="P587" s="72">
        <f t="shared" si="80"/>
        <v>0.20174999999999987</v>
      </c>
      <c r="Q587" s="72"/>
      <c r="R587" s="72"/>
      <c r="S587" s="65">
        <f t="shared" si="76"/>
        <v>8</v>
      </c>
      <c r="T587" s="65"/>
      <c r="U587" s="65"/>
      <c r="V587" s="54">
        <f t="shared" si="77"/>
        <v>2.0441548799841665E-2</v>
      </c>
      <c r="W587" s="55"/>
      <c r="X587" s="56"/>
      <c r="Y587" s="60">
        <f t="shared" si="78"/>
        <v>0.24739593749999986</v>
      </c>
      <c r="Z587" s="61"/>
      <c r="AA587" s="61"/>
      <c r="AB587" s="61"/>
      <c r="AC587" s="61"/>
      <c r="AD587" s="61"/>
      <c r="AE587" s="61"/>
      <c r="AF587" s="6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35"/>
    </row>
    <row r="588" spans="2:74">
      <c r="B588" s="3"/>
      <c r="C588" s="63">
        <f t="shared" si="79"/>
        <v>2.0040000000000013</v>
      </c>
      <c r="D588" s="63"/>
      <c r="E588" s="63">
        <f t="shared" si="71"/>
        <v>0</v>
      </c>
      <c r="F588" s="63"/>
      <c r="G588" s="63">
        <f t="shared" si="72"/>
        <v>0</v>
      </c>
      <c r="H588" s="63"/>
      <c r="I588" s="63">
        <f t="shared" si="73"/>
        <v>0</v>
      </c>
      <c r="J588" s="63"/>
      <c r="K588" s="63">
        <f t="shared" si="74"/>
        <v>0</v>
      </c>
      <c r="L588" s="63"/>
      <c r="M588" s="72">
        <f t="shared" si="75"/>
        <v>2.0040000000000013</v>
      </c>
      <c r="N588" s="72"/>
      <c r="O588" s="72"/>
      <c r="P588" s="72">
        <f t="shared" si="80"/>
        <v>0.20134730538922144</v>
      </c>
      <c r="Q588" s="72"/>
      <c r="R588" s="72"/>
      <c r="S588" s="65">
        <f t="shared" si="76"/>
        <v>8</v>
      </c>
      <c r="T588" s="65"/>
      <c r="U588" s="65"/>
      <c r="V588" s="54">
        <f t="shared" si="77"/>
        <v>2.0482431897441346E-2</v>
      </c>
      <c r="W588" s="55"/>
      <c r="X588" s="56"/>
      <c r="Y588" s="60">
        <f t="shared" si="78"/>
        <v>0.2469021332335328</v>
      </c>
      <c r="Z588" s="61"/>
      <c r="AA588" s="61"/>
      <c r="AB588" s="61"/>
      <c r="AC588" s="61"/>
      <c r="AD588" s="61"/>
      <c r="AE588" s="61"/>
      <c r="AF588" s="6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35"/>
    </row>
    <row r="589" spans="2:74">
      <c r="B589" s="3"/>
      <c r="C589" s="63">
        <f t="shared" si="79"/>
        <v>2.0080000000000013</v>
      </c>
      <c r="D589" s="63"/>
      <c r="E589" s="63">
        <f t="shared" si="71"/>
        <v>0</v>
      </c>
      <c r="F589" s="63"/>
      <c r="G589" s="63">
        <f t="shared" si="72"/>
        <v>0</v>
      </c>
      <c r="H589" s="63"/>
      <c r="I589" s="63">
        <f t="shared" si="73"/>
        <v>0</v>
      </c>
      <c r="J589" s="63"/>
      <c r="K589" s="63">
        <f t="shared" si="74"/>
        <v>0</v>
      </c>
      <c r="L589" s="63"/>
      <c r="M589" s="72">
        <f t="shared" si="75"/>
        <v>2.0080000000000013</v>
      </c>
      <c r="N589" s="72"/>
      <c r="O589" s="72"/>
      <c r="P589" s="72">
        <f t="shared" si="80"/>
        <v>0.20094621513944211</v>
      </c>
      <c r="Q589" s="72"/>
      <c r="R589" s="72"/>
      <c r="S589" s="65">
        <f t="shared" si="76"/>
        <v>8</v>
      </c>
      <c r="T589" s="65"/>
      <c r="U589" s="65"/>
      <c r="V589" s="54">
        <f t="shared" si="77"/>
        <v>2.0523314995041026E-2</v>
      </c>
      <c r="W589" s="55"/>
      <c r="X589" s="56"/>
      <c r="Y589" s="60">
        <f t="shared" si="78"/>
        <v>0.2464102963147409</v>
      </c>
      <c r="Z589" s="61"/>
      <c r="AA589" s="61"/>
      <c r="AB589" s="61"/>
      <c r="AC589" s="61"/>
      <c r="AD589" s="61"/>
      <c r="AE589" s="61"/>
      <c r="AF589" s="6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35"/>
    </row>
    <row r="590" spans="2:74">
      <c r="B590" s="3"/>
      <c r="C590" s="63">
        <f t="shared" si="79"/>
        <v>2.0120000000000013</v>
      </c>
      <c r="D590" s="63"/>
      <c r="E590" s="63">
        <f t="shared" si="71"/>
        <v>0</v>
      </c>
      <c r="F590" s="63"/>
      <c r="G590" s="63">
        <f t="shared" si="72"/>
        <v>0</v>
      </c>
      <c r="H590" s="63"/>
      <c r="I590" s="63">
        <f t="shared" si="73"/>
        <v>0</v>
      </c>
      <c r="J590" s="63"/>
      <c r="K590" s="63">
        <f t="shared" si="74"/>
        <v>0</v>
      </c>
      <c r="L590" s="63"/>
      <c r="M590" s="72">
        <f t="shared" si="75"/>
        <v>2.0120000000000013</v>
      </c>
      <c r="N590" s="72"/>
      <c r="O590" s="72"/>
      <c r="P590" s="72">
        <f t="shared" si="80"/>
        <v>0.20054671968190843</v>
      </c>
      <c r="Q590" s="72"/>
      <c r="R590" s="72"/>
      <c r="S590" s="65">
        <f t="shared" si="76"/>
        <v>8</v>
      </c>
      <c r="T590" s="65"/>
      <c r="U590" s="65"/>
      <c r="V590" s="54">
        <f t="shared" si="77"/>
        <v>2.0564198092640713E-2</v>
      </c>
      <c r="W590" s="55"/>
      <c r="X590" s="56"/>
      <c r="Y590" s="60">
        <f t="shared" si="78"/>
        <v>0.24592041500994022</v>
      </c>
      <c r="Z590" s="61"/>
      <c r="AA590" s="61"/>
      <c r="AB590" s="61"/>
      <c r="AC590" s="61"/>
      <c r="AD590" s="61"/>
      <c r="AE590" s="61"/>
      <c r="AF590" s="6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35"/>
    </row>
    <row r="591" spans="2:74">
      <c r="B591" s="3"/>
      <c r="C591" s="63">
        <f t="shared" si="79"/>
        <v>2.0160000000000013</v>
      </c>
      <c r="D591" s="63"/>
      <c r="E591" s="63">
        <f t="shared" si="71"/>
        <v>0</v>
      </c>
      <c r="F591" s="63"/>
      <c r="G591" s="63">
        <f t="shared" si="72"/>
        <v>0</v>
      </c>
      <c r="H591" s="63"/>
      <c r="I591" s="63">
        <f t="shared" si="73"/>
        <v>0</v>
      </c>
      <c r="J591" s="63"/>
      <c r="K591" s="63">
        <f t="shared" si="74"/>
        <v>0</v>
      </c>
      <c r="L591" s="63"/>
      <c r="M591" s="72">
        <f t="shared" si="75"/>
        <v>2.0160000000000013</v>
      </c>
      <c r="N591" s="72"/>
      <c r="O591" s="72"/>
      <c r="P591" s="72">
        <f t="shared" si="80"/>
        <v>0.2001488095238094</v>
      </c>
      <c r="Q591" s="72"/>
      <c r="R591" s="72"/>
      <c r="S591" s="65">
        <f t="shared" si="76"/>
        <v>8</v>
      </c>
      <c r="T591" s="65"/>
      <c r="U591" s="65"/>
      <c r="V591" s="54">
        <f t="shared" si="77"/>
        <v>2.0605081190240394E-2</v>
      </c>
      <c r="W591" s="55"/>
      <c r="X591" s="56"/>
      <c r="Y591" s="60">
        <f t="shared" si="78"/>
        <v>0.24543247767857129</v>
      </c>
      <c r="Z591" s="61"/>
      <c r="AA591" s="61"/>
      <c r="AB591" s="61"/>
      <c r="AC591" s="61"/>
      <c r="AD591" s="61"/>
      <c r="AE591" s="61"/>
      <c r="AF591" s="6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35"/>
    </row>
    <row r="592" spans="2:74">
      <c r="B592" s="3"/>
      <c r="C592" s="63">
        <f t="shared" si="79"/>
        <v>2.0200000000000014</v>
      </c>
      <c r="D592" s="63"/>
      <c r="E592" s="63">
        <f t="shared" si="71"/>
        <v>0</v>
      </c>
      <c r="F592" s="63"/>
      <c r="G592" s="63">
        <f t="shared" si="72"/>
        <v>0</v>
      </c>
      <c r="H592" s="63"/>
      <c r="I592" s="63">
        <f t="shared" si="73"/>
        <v>0</v>
      </c>
      <c r="J592" s="63"/>
      <c r="K592" s="63">
        <f t="shared" si="74"/>
        <v>0</v>
      </c>
      <c r="L592" s="63"/>
      <c r="M592" s="72">
        <f t="shared" si="75"/>
        <v>2.0200000000000014</v>
      </c>
      <c r="N592" s="72"/>
      <c r="O592" s="72"/>
      <c r="P592" s="72">
        <f t="shared" si="80"/>
        <v>0.19975247524752462</v>
      </c>
      <c r="Q592" s="72"/>
      <c r="R592" s="72"/>
      <c r="S592" s="65">
        <f t="shared" si="76"/>
        <v>8</v>
      </c>
      <c r="T592" s="65"/>
      <c r="U592" s="65"/>
      <c r="V592" s="54">
        <f t="shared" si="77"/>
        <v>2.0645964287840074E-2</v>
      </c>
      <c r="W592" s="55"/>
      <c r="X592" s="56"/>
      <c r="Y592" s="60">
        <f t="shared" si="78"/>
        <v>0.24494647277227707</v>
      </c>
      <c r="Z592" s="61"/>
      <c r="AA592" s="61"/>
      <c r="AB592" s="61"/>
      <c r="AC592" s="61"/>
      <c r="AD592" s="61"/>
      <c r="AE592" s="61"/>
      <c r="AF592" s="6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35"/>
    </row>
    <row r="593" spans="2:74">
      <c r="B593" s="3"/>
      <c r="C593" s="63">
        <f t="shared" si="79"/>
        <v>2.0240000000000014</v>
      </c>
      <c r="D593" s="63"/>
      <c r="E593" s="63">
        <f t="shared" si="71"/>
        <v>0</v>
      </c>
      <c r="F593" s="63"/>
      <c r="G593" s="63">
        <f t="shared" si="72"/>
        <v>0</v>
      </c>
      <c r="H593" s="63"/>
      <c r="I593" s="63">
        <f t="shared" si="73"/>
        <v>0</v>
      </c>
      <c r="J593" s="63"/>
      <c r="K593" s="63">
        <f t="shared" si="74"/>
        <v>0</v>
      </c>
      <c r="L593" s="63"/>
      <c r="M593" s="72">
        <f t="shared" si="75"/>
        <v>2.0240000000000014</v>
      </c>
      <c r="N593" s="72"/>
      <c r="O593" s="72"/>
      <c r="P593" s="72">
        <f t="shared" si="80"/>
        <v>0.1993577075098813</v>
      </c>
      <c r="Q593" s="72"/>
      <c r="R593" s="72"/>
      <c r="S593" s="65">
        <f t="shared" si="76"/>
        <v>8</v>
      </c>
      <c r="T593" s="65"/>
      <c r="U593" s="65"/>
      <c r="V593" s="54">
        <f t="shared" si="77"/>
        <v>2.0686847385439761E-2</v>
      </c>
      <c r="W593" s="55"/>
      <c r="X593" s="56"/>
      <c r="Y593" s="60">
        <f t="shared" si="78"/>
        <v>0.24446238883399196</v>
      </c>
      <c r="Z593" s="61"/>
      <c r="AA593" s="61"/>
      <c r="AB593" s="61"/>
      <c r="AC593" s="61"/>
      <c r="AD593" s="61"/>
      <c r="AE593" s="61"/>
      <c r="AF593" s="6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35"/>
    </row>
    <row r="594" spans="2:74">
      <c r="B594" s="3"/>
      <c r="C594" s="63">
        <f t="shared" si="79"/>
        <v>2.0280000000000014</v>
      </c>
      <c r="D594" s="63"/>
      <c r="E594" s="63">
        <f t="shared" si="71"/>
        <v>0</v>
      </c>
      <c r="F594" s="63"/>
      <c r="G594" s="63">
        <f t="shared" si="72"/>
        <v>0</v>
      </c>
      <c r="H594" s="63"/>
      <c r="I594" s="63">
        <f t="shared" si="73"/>
        <v>0</v>
      </c>
      <c r="J594" s="63"/>
      <c r="K594" s="63">
        <f t="shared" si="74"/>
        <v>0</v>
      </c>
      <c r="L594" s="63"/>
      <c r="M594" s="72">
        <f t="shared" si="75"/>
        <v>2.0280000000000014</v>
      </c>
      <c r="N594" s="72"/>
      <c r="O594" s="72"/>
      <c r="P594" s="72">
        <f t="shared" si="80"/>
        <v>0.19896449704142</v>
      </c>
      <c r="Q594" s="72"/>
      <c r="R594" s="72"/>
      <c r="S594" s="65">
        <f t="shared" si="76"/>
        <v>8</v>
      </c>
      <c r="T594" s="65"/>
      <c r="U594" s="65"/>
      <c r="V594" s="54">
        <f t="shared" si="77"/>
        <v>2.0727730483039445E-2</v>
      </c>
      <c r="W594" s="55"/>
      <c r="X594" s="56"/>
      <c r="Y594" s="60">
        <f t="shared" si="78"/>
        <v>0.24398021449704127</v>
      </c>
      <c r="Z594" s="61"/>
      <c r="AA594" s="61"/>
      <c r="AB594" s="61"/>
      <c r="AC594" s="61"/>
      <c r="AD594" s="61"/>
      <c r="AE594" s="61"/>
      <c r="AF594" s="6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35"/>
    </row>
    <row r="595" spans="2:74">
      <c r="B595" s="3"/>
      <c r="C595" s="63">
        <f t="shared" si="79"/>
        <v>2.0320000000000014</v>
      </c>
      <c r="D595" s="63"/>
      <c r="E595" s="63">
        <f t="shared" si="71"/>
        <v>0</v>
      </c>
      <c r="F595" s="63"/>
      <c r="G595" s="63">
        <f t="shared" si="72"/>
        <v>0</v>
      </c>
      <c r="H595" s="63"/>
      <c r="I595" s="63">
        <f t="shared" si="73"/>
        <v>0</v>
      </c>
      <c r="J595" s="63"/>
      <c r="K595" s="63">
        <f t="shared" si="74"/>
        <v>0</v>
      </c>
      <c r="L595" s="63"/>
      <c r="M595" s="72">
        <f t="shared" si="75"/>
        <v>2.0320000000000014</v>
      </c>
      <c r="N595" s="72"/>
      <c r="O595" s="72"/>
      <c r="P595" s="72">
        <f t="shared" si="80"/>
        <v>0.19857283464566916</v>
      </c>
      <c r="Q595" s="72"/>
      <c r="R595" s="72"/>
      <c r="S595" s="65">
        <f t="shared" si="76"/>
        <v>8</v>
      </c>
      <c r="T595" s="65"/>
      <c r="U595" s="65"/>
      <c r="V595" s="54">
        <f t="shared" si="77"/>
        <v>2.0768613580639125E-2</v>
      </c>
      <c r="W595" s="55"/>
      <c r="X595" s="56"/>
      <c r="Y595" s="60">
        <f t="shared" si="78"/>
        <v>0.24349993848425183</v>
      </c>
      <c r="Z595" s="61"/>
      <c r="AA595" s="61"/>
      <c r="AB595" s="61"/>
      <c r="AC595" s="61"/>
      <c r="AD595" s="61"/>
      <c r="AE595" s="61"/>
      <c r="AF595" s="6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35"/>
    </row>
    <row r="596" spans="2:74">
      <c r="B596" s="3"/>
      <c r="C596" s="63">
        <f t="shared" si="79"/>
        <v>2.0360000000000014</v>
      </c>
      <c r="D596" s="63"/>
      <c r="E596" s="63">
        <f t="shared" si="71"/>
        <v>0</v>
      </c>
      <c r="F596" s="63"/>
      <c r="G596" s="63">
        <f t="shared" si="72"/>
        <v>0</v>
      </c>
      <c r="H596" s="63"/>
      <c r="I596" s="63">
        <f t="shared" si="73"/>
        <v>0</v>
      </c>
      <c r="J596" s="63"/>
      <c r="K596" s="63">
        <f t="shared" si="74"/>
        <v>0</v>
      </c>
      <c r="L596" s="63"/>
      <c r="M596" s="72">
        <f t="shared" si="75"/>
        <v>2.0360000000000014</v>
      </c>
      <c r="N596" s="72"/>
      <c r="O596" s="72"/>
      <c r="P596" s="72">
        <f t="shared" si="80"/>
        <v>0.19818271119842817</v>
      </c>
      <c r="Q596" s="72"/>
      <c r="R596" s="72"/>
      <c r="S596" s="65">
        <f t="shared" si="76"/>
        <v>8</v>
      </c>
      <c r="T596" s="65"/>
      <c r="U596" s="65"/>
      <c r="V596" s="54">
        <f t="shared" si="77"/>
        <v>2.0809496678238813E-2</v>
      </c>
      <c r="W596" s="55"/>
      <c r="X596" s="56"/>
      <c r="Y596" s="60">
        <f t="shared" si="78"/>
        <v>0.24302154960707256</v>
      </c>
      <c r="Z596" s="61"/>
      <c r="AA596" s="61"/>
      <c r="AB596" s="61"/>
      <c r="AC596" s="61"/>
      <c r="AD596" s="61"/>
      <c r="AE596" s="61"/>
      <c r="AF596" s="6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35"/>
    </row>
    <row r="597" spans="2:74">
      <c r="B597" s="3"/>
      <c r="C597" s="63">
        <f t="shared" si="79"/>
        <v>2.0400000000000014</v>
      </c>
      <c r="D597" s="63"/>
      <c r="E597" s="63">
        <f t="shared" si="71"/>
        <v>0</v>
      </c>
      <c r="F597" s="63"/>
      <c r="G597" s="63">
        <f t="shared" si="72"/>
        <v>0</v>
      </c>
      <c r="H597" s="63"/>
      <c r="I597" s="63">
        <f t="shared" si="73"/>
        <v>0</v>
      </c>
      <c r="J597" s="63"/>
      <c r="K597" s="63">
        <f t="shared" si="74"/>
        <v>0</v>
      </c>
      <c r="L597" s="63"/>
      <c r="M597" s="72">
        <f t="shared" si="75"/>
        <v>2.0400000000000014</v>
      </c>
      <c r="N597" s="72"/>
      <c r="O597" s="72"/>
      <c r="P597" s="72">
        <f t="shared" si="80"/>
        <v>0.1977941176470587</v>
      </c>
      <c r="Q597" s="72"/>
      <c r="R597" s="72"/>
      <c r="S597" s="65">
        <f t="shared" si="76"/>
        <v>8</v>
      </c>
      <c r="T597" s="65"/>
      <c r="U597" s="65"/>
      <c r="V597" s="54">
        <f t="shared" si="77"/>
        <v>2.0850379775838496E-2</v>
      </c>
      <c r="W597" s="55"/>
      <c r="X597" s="56"/>
      <c r="Y597" s="60">
        <f t="shared" si="78"/>
        <v>0.24254503676470573</v>
      </c>
      <c r="Z597" s="61"/>
      <c r="AA597" s="61"/>
      <c r="AB597" s="61"/>
      <c r="AC597" s="61"/>
      <c r="AD597" s="61"/>
      <c r="AE597" s="61"/>
      <c r="AF597" s="6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35"/>
    </row>
    <row r="598" spans="2:74">
      <c r="B598" s="3"/>
      <c r="C598" s="63">
        <f t="shared" si="79"/>
        <v>2.0440000000000014</v>
      </c>
      <c r="D598" s="63"/>
      <c r="E598" s="63">
        <f t="shared" si="71"/>
        <v>0</v>
      </c>
      <c r="F598" s="63"/>
      <c r="G598" s="63">
        <f t="shared" si="72"/>
        <v>0</v>
      </c>
      <c r="H598" s="63"/>
      <c r="I598" s="63">
        <f t="shared" si="73"/>
        <v>0</v>
      </c>
      <c r="J598" s="63"/>
      <c r="K598" s="63">
        <f t="shared" si="74"/>
        <v>0</v>
      </c>
      <c r="L598" s="63"/>
      <c r="M598" s="72">
        <f t="shared" si="75"/>
        <v>2.0440000000000014</v>
      </c>
      <c r="N598" s="72"/>
      <c r="O598" s="72"/>
      <c r="P598" s="72">
        <f t="shared" si="80"/>
        <v>0.19740704500978462</v>
      </c>
      <c r="Q598" s="72"/>
      <c r="R598" s="72"/>
      <c r="S598" s="65">
        <f t="shared" si="76"/>
        <v>8</v>
      </c>
      <c r="T598" s="65"/>
      <c r="U598" s="65"/>
      <c r="V598" s="54">
        <f t="shared" si="77"/>
        <v>2.0891262873438177E-2</v>
      </c>
      <c r="W598" s="55"/>
      <c r="X598" s="56"/>
      <c r="Y598" s="60">
        <f t="shared" si="78"/>
        <v>0.24207038894324839</v>
      </c>
      <c r="Z598" s="61"/>
      <c r="AA598" s="61"/>
      <c r="AB598" s="61"/>
      <c r="AC598" s="61"/>
      <c r="AD598" s="61"/>
      <c r="AE598" s="61"/>
      <c r="AF598" s="6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35"/>
    </row>
    <row r="599" spans="2:74">
      <c r="B599" s="3"/>
      <c r="C599" s="63">
        <f t="shared" si="79"/>
        <v>2.0480000000000014</v>
      </c>
      <c r="D599" s="63"/>
      <c r="E599" s="63">
        <f t="shared" ref="E599:E662" si="81">IF(AND(C599&lt;$AD$77,$AD$77&lt;C600),$AD$77,0)</f>
        <v>0</v>
      </c>
      <c r="F599" s="63"/>
      <c r="G599" s="63">
        <f t="shared" ref="G599:G662" si="82">IF(AND(C599&lt;$AB$78,$AB$78&lt;C600),$AB$78,0)</f>
        <v>0</v>
      </c>
      <c r="H599" s="63"/>
      <c r="I599" s="63">
        <f t="shared" ref="I599:I662" si="83">IF(AND(C599&lt;=1,1&lt;C600),1,0)</f>
        <v>0</v>
      </c>
      <c r="J599" s="63"/>
      <c r="K599" s="63">
        <f t="shared" ref="K599:K662" si="84">IF(AND(C599&lt;=6,6&lt;C600),6,0)</f>
        <v>0</v>
      </c>
      <c r="L599" s="63"/>
      <c r="M599" s="72">
        <f t="shared" ref="M599:M662" si="85">IF(AND(E599=0,G599=0,I599=0,K599=0),C599,E599+G599+I599+K599)</f>
        <v>2.0480000000000014</v>
      </c>
      <c r="N599" s="72"/>
      <c r="O599" s="72"/>
      <c r="P599" s="72">
        <f t="shared" si="80"/>
        <v>0.19702148437499989</v>
      </c>
      <c r="Q599" s="72"/>
      <c r="R599" s="72"/>
      <c r="S599" s="65">
        <f t="shared" ref="S599:S662" si="86">IF(M599&gt;$AB$78,$BA$22/$AW$24,IF(M599&lt;=$AB$78,$AY$23+($BA$22/$AW$24-$AY$23)*M599/$AB$78,0))</f>
        <v>8</v>
      </c>
      <c r="T599" s="65"/>
      <c r="U599" s="65"/>
      <c r="V599" s="54">
        <f t="shared" ref="V599:V662" si="87">+P599*(M599/(2*PI()))^2</f>
        <v>2.0932145971037867E-2</v>
      </c>
      <c r="W599" s="55"/>
      <c r="X599" s="56"/>
      <c r="Y599" s="60">
        <f t="shared" si="78"/>
        <v>0.24159759521484361</v>
      </c>
      <c r="Z599" s="61"/>
      <c r="AA599" s="61"/>
      <c r="AB599" s="61"/>
      <c r="AC599" s="61"/>
      <c r="AD599" s="61"/>
      <c r="AE599" s="61"/>
      <c r="AF599" s="6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35"/>
    </row>
    <row r="600" spans="2:74">
      <c r="B600" s="3"/>
      <c r="C600" s="63">
        <f t="shared" si="79"/>
        <v>2.0520000000000014</v>
      </c>
      <c r="D600" s="63"/>
      <c r="E600" s="63">
        <f t="shared" si="81"/>
        <v>0</v>
      </c>
      <c r="F600" s="63"/>
      <c r="G600" s="63">
        <f t="shared" si="82"/>
        <v>0</v>
      </c>
      <c r="H600" s="63"/>
      <c r="I600" s="63">
        <f t="shared" si="83"/>
        <v>0</v>
      </c>
      <c r="J600" s="63"/>
      <c r="K600" s="63">
        <f t="shared" si="84"/>
        <v>0</v>
      </c>
      <c r="L600" s="63"/>
      <c r="M600" s="72">
        <f t="shared" si="85"/>
        <v>2.0520000000000014</v>
      </c>
      <c r="N600" s="72"/>
      <c r="O600" s="72"/>
      <c r="P600" s="72">
        <f t="shared" si="80"/>
        <v>0.19663742690058467</v>
      </c>
      <c r="Q600" s="72"/>
      <c r="R600" s="72"/>
      <c r="S600" s="65">
        <f t="shared" si="86"/>
        <v>8</v>
      </c>
      <c r="T600" s="65"/>
      <c r="U600" s="65"/>
      <c r="V600" s="54">
        <f t="shared" si="87"/>
        <v>2.0973029068637544E-2</v>
      </c>
      <c r="W600" s="55"/>
      <c r="X600" s="56"/>
      <c r="Y600" s="60">
        <f t="shared" ref="Y600:Y663" si="88">$AV$25*P600/S600</f>
        <v>0.24112664473684195</v>
      </c>
      <c r="Z600" s="61"/>
      <c r="AA600" s="61"/>
      <c r="AB600" s="61"/>
      <c r="AC600" s="61"/>
      <c r="AD600" s="61"/>
      <c r="AE600" s="61"/>
      <c r="AF600" s="6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35"/>
    </row>
    <row r="601" spans="2:74">
      <c r="B601" s="3"/>
      <c r="C601" s="63">
        <f t="shared" ref="C601:C664" si="89">+C600+$AR$83</f>
        <v>2.0560000000000014</v>
      </c>
      <c r="D601" s="63"/>
      <c r="E601" s="63">
        <f t="shared" si="81"/>
        <v>0</v>
      </c>
      <c r="F601" s="63"/>
      <c r="G601" s="63">
        <f t="shared" si="82"/>
        <v>0</v>
      </c>
      <c r="H601" s="63"/>
      <c r="I601" s="63">
        <f t="shared" si="83"/>
        <v>0</v>
      </c>
      <c r="J601" s="63"/>
      <c r="K601" s="63">
        <f t="shared" si="84"/>
        <v>0</v>
      </c>
      <c r="L601" s="63"/>
      <c r="M601" s="72">
        <f t="shared" si="85"/>
        <v>2.0560000000000014</v>
      </c>
      <c r="N601" s="72"/>
      <c r="O601" s="72"/>
      <c r="P601" s="72">
        <f t="shared" ref="P601:P664" si="90">IF(AND(0&lt;=M601,M601&lt;=$AD$77),(0.4+0.6*M601/$AD$77)*$AH$74,IF(AND($AD$77&lt;=M601,M601&lt;=$AB$78),$AH$74,IF(AND($AB$78&lt;=M601,M601&lt;=6),$AH$75/M601,IF(6&lt;=M601,$AH$75*6/M601^2,0))))</f>
        <v>0.19625486381322946</v>
      </c>
      <c r="Q601" s="72"/>
      <c r="R601" s="72"/>
      <c r="S601" s="65">
        <f t="shared" si="86"/>
        <v>8</v>
      </c>
      <c r="T601" s="65"/>
      <c r="U601" s="65"/>
      <c r="V601" s="54">
        <f t="shared" si="87"/>
        <v>2.1013912166237228E-2</v>
      </c>
      <c r="W601" s="55"/>
      <c r="X601" s="56"/>
      <c r="Y601" s="60">
        <f t="shared" si="88"/>
        <v>0.24065752675097263</v>
      </c>
      <c r="Z601" s="61"/>
      <c r="AA601" s="61"/>
      <c r="AB601" s="61"/>
      <c r="AC601" s="61"/>
      <c r="AD601" s="61"/>
      <c r="AE601" s="61"/>
      <c r="AF601" s="6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35"/>
    </row>
    <row r="602" spans="2:74">
      <c r="B602" s="3"/>
      <c r="C602" s="63">
        <f t="shared" si="89"/>
        <v>2.0600000000000014</v>
      </c>
      <c r="D602" s="63"/>
      <c r="E602" s="63">
        <f t="shared" si="81"/>
        <v>0</v>
      </c>
      <c r="F602" s="63"/>
      <c r="G602" s="63">
        <f t="shared" si="82"/>
        <v>0</v>
      </c>
      <c r="H602" s="63"/>
      <c r="I602" s="63">
        <f t="shared" si="83"/>
        <v>0</v>
      </c>
      <c r="J602" s="63"/>
      <c r="K602" s="63">
        <f t="shared" si="84"/>
        <v>0</v>
      </c>
      <c r="L602" s="63"/>
      <c r="M602" s="72">
        <f t="shared" si="85"/>
        <v>2.0600000000000014</v>
      </c>
      <c r="N602" s="72"/>
      <c r="O602" s="72"/>
      <c r="P602" s="72">
        <f t="shared" si="90"/>
        <v>0.19587378640776687</v>
      </c>
      <c r="Q602" s="72"/>
      <c r="R602" s="72"/>
      <c r="S602" s="65">
        <f t="shared" si="86"/>
        <v>8</v>
      </c>
      <c r="T602" s="65"/>
      <c r="U602" s="65"/>
      <c r="V602" s="54">
        <f t="shared" si="87"/>
        <v>2.1054795263836915E-2</v>
      </c>
      <c r="W602" s="55"/>
      <c r="X602" s="56"/>
      <c r="Y602" s="60">
        <f t="shared" si="88"/>
        <v>0.24019023058252414</v>
      </c>
      <c r="Z602" s="61"/>
      <c r="AA602" s="61"/>
      <c r="AB602" s="61"/>
      <c r="AC602" s="61"/>
      <c r="AD602" s="61"/>
      <c r="AE602" s="61"/>
      <c r="AF602" s="6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35"/>
    </row>
    <row r="603" spans="2:74">
      <c r="B603" s="3"/>
      <c r="C603" s="63">
        <f t="shared" si="89"/>
        <v>2.0640000000000014</v>
      </c>
      <c r="D603" s="63"/>
      <c r="E603" s="63">
        <f t="shared" si="81"/>
        <v>0</v>
      </c>
      <c r="F603" s="63"/>
      <c r="G603" s="63">
        <f t="shared" si="82"/>
        <v>0</v>
      </c>
      <c r="H603" s="63"/>
      <c r="I603" s="63">
        <f t="shared" si="83"/>
        <v>0</v>
      </c>
      <c r="J603" s="63"/>
      <c r="K603" s="63">
        <f t="shared" si="84"/>
        <v>0</v>
      </c>
      <c r="L603" s="63"/>
      <c r="M603" s="72">
        <f t="shared" si="85"/>
        <v>2.0640000000000014</v>
      </c>
      <c r="N603" s="72"/>
      <c r="O603" s="72"/>
      <c r="P603" s="72">
        <f t="shared" si="90"/>
        <v>0.1954941860465115</v>
      </c>
      <c r="Q603" s="72"/>
      <c r="R603" s="72"/>
      <c r="S603" s="65">
        <f t="shared" si="86"/>
        <v>8</v>
      </c>
      <c r="T603" s="65"/>
      <c r="U603" s="65"/>
      <c r="V603" s="54">
        <f t="shared" si="87"/>
        <v>2.1095678361436596E-2</v>
      </c>
      <c r="W603" s="55"/>
      <c r="X603" s="56"/>
      <c r="Y603" s="60">
        <f t="shared" si="88"/>
        <v>0.23972474563953475</v>
      </c>
      <c r="Z603" s="61"/>
      <c r="AA603" s="61"/>
      <c r="AB603" s="61"/>
      <c r="AC603" s="61"/>
      <c r="AD603" s="61"/>
      <c r="AE603" s="61"/>
      <c r="AF603" s="6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35"/>
    </row>
    <row r="604" spans="2:74">
      <c r="B604" s="3"/>
      <c r="C604" s="63">
        <f t="shared" si="89"/>
        <v>2.0680000000000014</v>
      </c>
      <c r="D604" s="63"/>
      <c r="E604" s="63">
        <f t="shared" si="81"/>
        <v>0</v>
      </c>
      <c r="F604" s="63"/>
      <c r="G604" s="63">
        <f t="shared" si="82"/>
        <v>0</v>
      </c>
      <c r="H604" s="63"/>
      <c r="I604" s="63">
        <f t="shared" si="83"/>
        <v>0</v>
      </c>
      <c r="J604" s="63"/>
      <c r="K604" s="63">
        <f t="shared" si="84"/>
        <v>0</v>
      </c>
      <c r="L604" s="63"/>
      <c r="M604" s="72">
        <f t="shared" si="85"/>
        <v>2.0680000000000014</v>
      </c>
      <c r="N604" s="72"/>
      <c r="O604" s="72"/>
      <c r="P604" s="72">
        <f t="shared" si="90"/>
        <v>0.19511605415860722</v>
      </c>
      <c r="Q604" s="72"/>
      <c r="R604" s="72"/>
      <c r="S604" s="65">
        <f t="shared" si="86"/>
        <v>8</v>
      </c>
      <c r="T604" s="65"/>
      <c r="U604" s="65"/>
      <c r="V604" s="54">
        <f t="shared" si="87"/>
        <v>2.1136561459036276E-2</v>
      </c>
      <c r="W604" s="55"/>
      <c r="X604" s="56"/>
      <c r="Y604" s="60">
        <f t="shared" si="88"/>
        <v>0.2392610614119921</v>
      </c>
      <c r="Z604" s="61"/>
      <c r="AA604" s="61"/>
      <c r="AB604" s="61"/>
      <c r="AC604" s="61"/>
      <c r="AD604" s="61"/>
      <c r="AE604" s="61"/>
      <c r="AF604" s="6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35"/>
    </row>
    <row r="605" spans="2:74">
      <c r="B605" s="3"/>
      <c r="C605" s="63">
        <f t="shared" si="89"/>
        <v>2.0720000000000014</v>
      </c>
      <c r="D605" s="63"/>
      <c r="E605" s="63">
        <f t="shared" si="81"/>
        <v>0</v>
      </c>
      <c r="F605" s="63"/>
      <c r="G605" s="63">
        <f t="shared" si="82"/>
        <v>0</v>
      </c>
      <c r="H605" s="63"/>
      <c r="I605" s="63">
        <f t="shared" si="83"/>
        <v>0</v>
      </c>
      <c r="J605" s="63"/>
      <c r="K605" s="63">
        <f t="shared" si="84"/>
        <v>0</v>
      </c>
      <c r="L605" s="63"/>
      <c r="M605" s="72">
        <f t="shared" si="85"/>
        <v>2.0720000000000014</v>
      </c>
      <c r="N605" s="72"/>
      <c r="O605" s="72"/>
      <c r="P605" s="72">
        <f t="shared" si="90"/>
        <v>0.19473938223938211</v>
      </c>
      <c r="Q605" s="72"/>
      <c r="R605" s="72"/>
      <c r="S605" s="65">
        <f t="shared" si="86"/>
        <v>8</v>
      </c>
      <c r="T605" s="65"/>
      <c r="U605" s="65"/>
      <c r="V605" s="54">
        <f t="shared" si="87"/>
        <v>2.1177444556635963E-2</v>
      </c>
      <c r="W605" s="55"/>
      <c r="X605" s="56"/>
      <c r="Y605" s="60">
        <f t="shared" si="88"/>
        <v>0.23879916747104232</v>
      </c>
      <c r="Z605" s="61"/>
      <c r="AA605" s="61"/>
      <c r="AB605" s="61"/>
      <c r="AC605" s="61"/>
      <c r="AD605" s="61"/>
      <c r="AE605" s="61"/>
      <c r="AF605" s="6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35"/>
    </row>
    <row r="606" spans="2:74">
      <c r="B606" s="3"/>
      <c r="C606" s="63">
        <f t="shared" si="89"/>
        <v>2.0760000000000014</v>
      </c>
      <c r="D606" s="63"/>
      <c r="E606" s="63">
        <f t="shared" si="81"/>
        <v>0</v>
      </c>
      <c r="F606" s="63"/>
      <c r="G606" s="63">
        <f t="shared" si="82"/>
        <v>0</v>
      </c>
      <c r="H606" s="63"/>
      <c r="I606" s="63">
        <f t="shared" si="83"/>
        <v>0</v>
      </c>
      <c r="J606" s="63"/>
      <c r="K606" s="63">
        <f t="shared" si="84"/>
        <v>0</v>
      </c>
      <c r="L606" s="63"/>
      <c r="M606" s="72">
        <f t="shared" si="85"/>
        <v>2.0760000000000014</v>
      </c>
      <c r="N606" s="72"/>
      <c r="O606" s="72"/>
      <c r="P606" s="72">
        <f t="shared" si="90"/>
        <v>0.19436416184971086</v>
      </c>
      <c r="Q606" s="72"/>
      <c r="R606" s="72"/>
      <c r="S606" s="65">
        <f t="shared" si="86"/>
        <v>8</v>
      </c>
      <c r="T606" s="65"/>
      <c r="U606" s="65"/>
      <c r="V606" s="54">
        <f t="shared" si="87"/>
        <v>2.1218327654235647E-2</v>
      </c>
      <c r="W606" s="55"/>
      <c r="X606" s="56"/>
      <c r="Y606" s="60">
        <f t="shared" si="88"/>
        <v>0.23833905346820797</v>
      </c>
      <c r="Z606" s="61"/>
      <c r="AA606" s="61"/>
      <c r="AB606" s="61"/>
      <c r="AC606" s="61"/>
      <c r="AD606" s="61"/>
      <c r="AE606" s="61"/>
      <c r="AF606" s="6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35"/>
    </row>
    <row r="607" spans="2:74">
      <c r="B607" s="3"/>
      <c r="C607" s="63">
        <f t="shared" si="89"/>
        <v>2.0800000000000014</v>
      </c>
      <c r="D607" s="63"/>
      <c r="E607" s="63">
        <f t="shared" si="81"/>
        <v>0</v>
      </c>
      <c r="F607" s="63"/>
      <c r="G607" s="63">
        <f t="shared" si="82"/>
        <v>0</v>
      </c>
      <c r="H607" s="63"/>
      <c r="I607" s="63">
        <f t="shared" si="83"/>
        <v>0</v>
      </c>
      <c r="J607" s="63"/>
      <c r="K607" s="63">
        <f t="shared" si="84"/>
        <v>0</v>
      </c>
      <c r="L607" s="63"/>
      <c r="M607" s="72">
        <f t="shared" si="85"/>
        <v>2.0800000000000014</v>
      </c>
      <c r="N607" s="72"/>
      <c r="O607" s="72"/>
      <c r="P607" s="72">
        <f t="shared" si="90"/>
        <v>0.19399038461538451</v>
      </c>
      <c r="Q607" s="72"/>
      <c r="R607" s="72"/>
      <c r="S607" s="65">
        <f t="shared" si="86"/>
        <v>8</v>
      </c>
      <c r="T607" s="65"/>
      <c r="U607" s="65"/>
      <c r="V607" s="54">
        <f t="shared" si="87"/>
        <v>2.1259210751835327E-2</v>
      </c>
      <c r="W607" s="55"/>
      <c r="X607" s="56"/>
      <c r="Y607" s="60">
        <f t="shared" si="88"/>
        <v>0.23788070913461526</v>
      </c>
      <c r="Z607" s="61"/>
      <c r="AA607" s="61"/>
      <c r="AB607" s="61"/>
      <c r="AC607" s="61"/>
      <c r="AD607" s="61"/>
      <c r="AE607" s="61"/>
      <c r="AF607" s="6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35"/>
    </row>
    <row r="608" spans="2:74">
      <c r="B608" s="3"/>
      <c r="C608" s="63">
        <f t="shared" si="89"/>
        <v>2.0840000000000014</v>
      </c>
      <c r="D608" s="63"/>
      <c r="E608" s="63">
        <f t="shared" si="81"/>
        <v>0</v>
      </c>
      <c r="F608" s="63"/>
      <c r="G608" s="63">
        <f t="shared" si="82"/>
        <v>0</v>
      </c>
      <c r="H608" s="63"/>
      <c r="I608" s="63">
        <f t="shared" si="83"/>
        <v>0</v>
      </c>
      <c r="J608" s="63"/>
      <c r="K608" s="63">
        <f t="shared" si="84"/>
        <v>0</v>
      </c>
      <c r="L608" s="63"/>
      <c r="M608" s="72">
        <f t="shared" si="85"/>
        <v>2.0840000000000014</v>
      </c>
      <c r="N608" s="72"/>
      <c r="O608" s="72"/>
      <c r="P608" s="72">
        <f t="shared" si="90"/>
        <v>0.1936180422264874</v>
      </c>
      <c r="Q608" s="72"/>
      <c r="R608" s="72"/>
      <c r="S608" s="65">
        <f t="shared" si="86"/>
        <v>8</v>
      </c>
      <c r="T608" s="65"/>
      <c r="U608" s="65"/>
      <c r="V608" s="54">
        <f t="shared" si="87"/>
        <v>2.1300093849435014E-2</v>
      </c>
      <c r="W608" s="55"/>
      <c r="X608" s="56"/>
      <c r="Y608" s="60">
        <f t="shared" si="88"/>
        <v>0.23742412428023019</v>
      </c>
      <c r="Z608" s="61"/>
      <c r="AA608" s="61"/>
      <c r="AB608" s="61"/>
      <c r="AC608" s="61"/>
      <c r="AD608" s="61"/>
      <c r="AE608" s="61"/>
      <c r="AF608" s="6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35"/>
    </row>
    <row r="609" spans="2:74">
      <c r="B609" s="3"/>
      <c r="C609" s="63">
        <f t="shared" si="89"/>
        <v>2.0880000000000014</v>
      </c>
      <c r="D609" s="63"/>
      <c r="E609" s="63">
        <f t="shared" si="81"/>
        <v>0</v>
      </c>
      <c r="F609" s="63"/>
      <c r="G609" s="63">
        <f t="shared" si="82"/>
        <v>0</v>
      </c>
      <c r="H609" s="63"/>
      <c r="I609" s="63">
        <f t="shared" si="83"/>
        <v>0</v>
      </c>
      <c r="J609" s="63"/>
      <c r="K609" s="63">
        <f t="shared" si="84"/>
        <v>0</v>
      </c>
      <c r="L609" s="63"/>
      <c r="M609" s="72">
        <f t="shared" si="85"/>
        <v>2.0880000000000014</v>
      </c>
      <c r="N609" s="72"/>
      <c r="O609" s="72"/>
      <c r="P609" s="72">
        <f t="shared" si="90"/>
        <v>0.19324712643678149</v>
      </c>
      <c r="Q609" s="72"/>
      <c r="R609" s="72"/>
      <c r="S609" s="65">
        <f t="shared" si="86"/>
        <v>8</v>
      </c>
      <c r="T609" s="65"/>
      <c r="U609" s="65"/>
      <c r="V609" s="54">
        <f t="shared" si="87"/>
        <v>2.1340976947034695E-2</v>
      </c>
      <c r="W609" s="55"/>
      <c r="X609" s="56"/>
      <c r="Y609" s="60">
        <f t="shared" si="88"/>
        <v>0.23696928879310331</v>
      </c>
      <c r="Z609" s="61"/>
      <c r="AA609" s="61"/>
      <c r="AB609" s="61"/>
      <c r="AC609" s="61"/>
      <c r="AD609" s="61"/>
      <c r="AE609" s="61"/>
      <c r="AF609" s="6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35"/>
    </row>
    <row r="610" spans="2:74">
      <c r="B610" s="3"/>
      <c r="C610" s="63">
        <f t="shared" si="89"/>
        <v>2.0920000000000014</v>
      </c>
      <c r="D610" s="63"/>
      <c r="E610" s="63">
        <f t="shared" si="81"/>
        <v>0</v>
      </c>
      <c r="F610" s="63"/>
      <c r="G610" s="63">
        <f t="shared" si="82"/>
        <v>0</v>
      </c>
      <c r="H610" s="63"/>
      <c r="I610" s="63">
        <f t="shared" si="83"/>
        <v>0</v>
      </c>
      <c r="J610" s="63"/>
      <c r="K610" s="63">
        <f t="shared" si="84"/>
        <v>0</v>
      </c>
      <c r="L610" s="63"/>
      <c r="M610" s="72">
        <f t="shared" si="85"/>
        <v>2.0920000000000014</v>
      </c>
      <c r="N610" s="72"/>
      <c r="O610" s="72"/>
      <c r="P610" s="72">
        <f t="shared" si="90"/>
        <v>0.19287762906309738</v>
      </c>
      <c r="Q610" s="72"/>
      <c r="R610" s="72"/>
      <c r="S610" s="65">
        <f t="shared" si="86"/>
        <v>8</v>
      </c>
      <c r="T610" s="65"/>
      <c r="U610" s="65"/>
      <c r="V610" s="54">
        <f t="shared" si="87"/>
        <v>2.1381860044634375E-2</v>
      </c>
      <c r="W610" s="55"/>
      <c r="X610" s="56"/>
      <c r="Y610" s="60">
        <f t="shared" si="88"/>
        <v>0.23651619263862317</v>
      </c>
      <c r="Z610" s="61"/>
      <c r="AA610" s="61"/>
      <c r="AB610" s="61"/>
      <c r="AC610" s="61"/>
      <c r="AD610" s="61"/>
      <c r="AE610" s="61"/>
      <c r="AF610" s="6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35"/>
    </row>
    <row r="611" spans="2:74">
      <c r="B611" s="3"/>
      <c r="C611" s="63">
        <f t="shared" si="89"/>
        <v>2.0960000000000014</v>
      </c>
      <c r="D611" s="63"/>
      <c r="E611" s="63">
        <f t="shared" si="81"/>
        <v>0</v>
      </c>
      <c r="F611" s="63"/>
      <c r="G611" s="63">
        <f t="shared" si="82"/>
        <v>0</v>
      </c>
      <c r="H611" s="63"/>
      <c r="I611" s="63">
        <f t="shared" si="83"/>
        <v>0</v>
      </c>
      <c r="J611" s="63"/>
      <c r="K611" s="63">
        <f t="shared" si="84"/>
        <v>0</v>
      </c>
      <c r="L611" s="63"/>
      <c r="M611" s="72">
        <f t="shared" si="85"/>
        <v>2.0960000000000014</v>
      </c>
      <c r="N611" s="72"/>
      <c r="O611" s="72"/>
      <c r="P611" s="72">
        <f t="shared" si="90"/>
        <v>0.19250954198473272</v>
      </c>
      <c r="Q611" s="72"/>
      <c r="R611" s="72"/>
      <c r="S611" s="65">
        <f t="shared" si="86"/>
        <v>8</v>
      </c>
      <c r="T611" s="65"/>
      <c r="U611" s="65"/>
      <c r="V611" s="54">
        <f t="shared" si="87"/>
        <v>2.1422743142234066E-2</v>
      </c>
      <c r="W611" s="55"/>
      <c r="X611" s="56"/>
      <c r="Y611" s="60">
        <f t="shared" si="88"/>
        <v>0.2360648258587785</v>
      </c>
      <c r="Z611" s="61"/>
      <c r="AA611" s="61"/>
      <c r="AB611" s="61"/>
      <c r="AC611" s="61"/>
      <c r="AD611" s="61"/>
      <c r="AE611" s="61"/>
      <c r="AF611" s="6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35"/>
    </row>
    <row r="612" spans="2:74">
      <c r="B612" s="3"/>
      <c r="C612" s="63">
        <f t="shared" si="89"/>
        <v>2.1000000000000014</v>
      </c>
      <c r="D612" s="63"/>
      <c r="E612" s="63">
        <f t="shared" si="81"/>
        <v>0</v>
      </c>
      <c r="F612" s="63"/>
      <c r="G612" s="63">
        <f t="shared" si="82"/>
        <v>0</v>
      </c>
      <c r="H612" s="63"/>
      <c r="I612" s="63">
        <f t="shared" si="83"/>
        <v>0</v>
      </c>
      <c r="J612" s="63"/>
      <c r="K612" s="63">
        <f t="shared" si="84"/>
        <v>0</v>
      </c>
      <c r="L612" s="63"/>
      <c r="M612" s="72">
        <f t="shared" si="85"/>
        <v>2.1000000000000014</v>
      </c>
      <c r="N612" s="72"/>
      <c r="O612" s="72"/>
      <c r="P612" s="72">
        <f t="shared" si="90"/>
        <v>0.19214285714285703</v>
      </c>
      <c r="Q612" s="72"/>
      <c r="R612" s="72"/>
      <c r="S612" s="65">
        <f t="shared" si="86"/>
        <v>8</v>
      </c>
      <c r="T612" s="65"/>
      <c r="U612" s="65"/>
      <c r="V612" s="54">
        <f t="shared" si="87"/>
        <v>2.1463626239833746E-2</v>
      </c>
      <c r="W612" s="55"/>
      <c r="X612" s="56"/>
      <c r="Y612" s="60">
        <f t="shared" si="88"/>
        <v>0.23561517857142844</v>
      </c>
      <c r="Z612" s="61"/>
      <c r="AA612" s="61"/>
      <c r="AB612" s="61"/>
      <c r="AC612" s="61"/>
      <c r="AD612" s="61"/>
      <c r="AE612" s="61"/>
      <c r="AF612" s="6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35"/>
    </row>
    <row r="613" spans="2:74">
      <c r="B613" s="3"/>
      <c r="C613" s="63">
        <f t="shared" si="89"/>
        <v>2.1040000000000014</v>
      </c>
      <c r="D613" s="63"/>
      <c r="E613" s="63">
        <f t="shared" si="81"/>
        <v>0</v>
      </c>
      <c r="F613" s="63"/>
      <c r="G613" s="63">
        <f t="shared" si="82"/>
        <v>0</v>
      </c>
      <c r="H613" s="63"/>
      <c r="I613" s="63">
        <f t="shared" si="83"/>
        <v>0</v>
      </c>
      <c r="J613" s="63"/>
      <c r="K613" s="63">
        <f t="shared" si="84"/>
        <v>0</v>
      </c>
      <c r="L613" s="63"/>
      <c r="M613" s="72">
        <f t="shared" si="85"/>
        <v>2.1040000000000014</v>
      </c>
      <c r="N613" s="72"/>
      <c r="O613" s="72"/>
      <c r="P613" s="72">
        <f t="shared" si="90"/>
        <v>0.19177756653992384</v>
      </c>
      <c r="Q613" s="72"/>
      <c r="R613" s="72"/>
      <c r="S613" s="65">
        <f t="shared" si="86"/>
        <v>8</v>
      </c>
      <c r="T613" s="65"/>
      <c r="U613" s="65"/>
      <c r="V613" s="54">
        <f t="shared" si="87"/>
        <v>2.1504509337433426E-2</v>
      </c>
      <c r="W613" s="55"/>
      <c r="X613" s="56"/>
      <c r="Y613" s="60">
        <f t="shared" si="88"/>
        <v>0.23516724096958161</v>
      </c>
      <c r="Z613" s="61"/>
      <c r="AA613" s="61"/>
      <c r="AB613" s="61"/>
      <c r="AC613" s="61"/>
      <c r="AD613" s="61"/>
      <c r="AE613" s="61"/>
      <c r="AF613" s="6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35"/>
    </row>
    <row r="614" spans="2:74">
      <c r="B614" s="3"/>
      <c r="C614" s="63">
        <f t="shared" si="89"/>
        <v>2.1080000000000014</v>
      </c>
      <c r="D614" s="63"/>
      <c r="E614" s="63">
        <f t="shared" si="81"/>
        <v>0</v>
      </c>
      <c r="F614" s="63"/>
      <c r="G614" s="63">
        <f t="shared" si="82"/>
        <v>0</v>
      </c>
      <c r="H614" s="63"/>
      <c r="I614" s="63">
        <f t="shared" si="83"/>
        <v>0</v>
      </c>
      <c r="J614" s="63"/>
      <c r="K614" s="63">
        <f t="shared" si="84"/>
        <v>0</v>
      </c>
      <c r="L614" s="63"/>
      <c r="M614" s="72">
        <f t="shared" si="85"/>
        <v>2.1080000000000014</v>
      </c>
      <c r="N614" s="72"/>
      <c r="O614" s="72"/>
      <c r="P614" s="72">
        <f t="shared" si="90"/>
        <v>0.19141366223908907</v>
      </c>
      <c r="Q614" s="72"/>
      <c r="R614" s="72"/>
      <c r="S614" s="65">
        <f t="shared" si="86"/>
        <v>8</v>
      </c>
      <c r="T614" s="65"/>
      <c r="U614" s="65"/>
      <c r="V614" s="54">
        <f t="shared" si="87"/>
        <v>2.1545392435033114E-2</v>
      </c>
      <c r="W614" s="55"/>
      <c r="X614" s="56"/>
      <c r="Y614" s="60">
        <f t="shared" si="88"/>
        <v>0.23472100332068299</v>
      </c>
      <c r="Z614" s="61"/>
      <c r="AA614" s="61"/>
      <c r="AB614" s="61"/>
      <c r="AC614" s="61"/>
      <c r="AD614" s="61"/>
      <c r="AE614" s="61"/>
      <c r="AF614" s="6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35"/>
    </row>
    <row r="615" spans="2:74">
      <c r="B615" s="3"/>
      <c r="C615" s="63">
        <f t="shared" si="89"/>
        <v>2.1120000000000014</v>
      </c>
      <c r="D615" s="63"/>
      <c r="E615" s="63">
        <f t="shared" si="81"/>
        <v>0</v>
      </c>
      <c r="F615" s="63"/>
      <c r="G615" s="63">
        <f t="shared" si="82"/>
        <v>0</v>
      </c>
      <c r="H615" s="63"/>
      <c r="I615" s="63">
        <f t="shared" si="83"/>
        <v>0</v>
      </c>
      <c r="J615" s="63"/>
      <c r="K615" s="63">
        <f t="shared" si="84"/>
        <v>0</v>
      </c>
      <c r="L615" s="63"/>
      <c r="M615" s="72">
        <f t="shared" si="85"/>
        <v>2.1120000000000014</v>
      </c>
      <c r="N615" s="72"/>
      <c r="O615" s="72"/>
      <c r="P615" s="72">
        <f t="shared" si="90"/>
        <v>0.19105113636363624</v>
      </c>
      <c r="Q615" s="72"/>
      <c r="R615" s="72"/>
      <c r="S615" s="65">
        <f t="shared" si="86"/>
        <v>8</v>
      </c>
      <c r="T615" s="65"/>
      <c r="U615" s="65"/>
      <c r="V615" s="54">
        <f t="shared" si="87"/>
        <v>2.1586275532632794E-2</v>
      </c>
      <c r="W615" s="55"/>
      <c r="X615" s="56"/>
      <c r="Y615" s="60">
        <f t="shared" si="88"/>
        <v>0.23427645596590896</v>
      </c>
      <c r="Z615" s="61"/>
      <c r="AA615" s="61"/>
      <c r="AB615" s="61"/>
      <c r="AC615" s="61"/>
      <c r="AD615" s="61"/>
      <c r="AE615" s="61"/>
      <c r="AF615" s="6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35"/>
    </row>
    <row r="616" spans="2:74">
      <c r="B616" s="3"/>
      <c r="C616" s="63">
        <f t="shared" si="89"/>
        <v>2.1160000000000014</v>
      </c>
      <c r="D616" s="63"/>
      <c r="E616" s="63">
        <f t="shared" si="81"/>
        <v>0</v>
      </c>
      <c r="F616" s="63"/>
      <c r="G616" s="63">
        <f t="shared" si="82"/>
        <v>0</v>
      </c>
      <c r="H616" s="63"/>
      <c r="I616" s="63">
        <f t="shared" si="83"/>
        <v>0</v>
      </c>
      <c r="J616" s="63"/>
      <c r="K616" s="63">
        <f t="shared" si="84"/>
        <v>0</v>
      </c>
      <c r="L616" s="63"/>
      <c r="M616" s="72">
        <f t="shared" si="85"/>
        <v>2.1160000000000014</v>
      </c>
      <c r="N616" s="72"/>
      <c r="O616" s="72"/>
      <c r="P616" s="72">
        <f t="shared" si="90"/>
        <v>0.1906899810964082</v>
      </c>
      <c r="Q616" s="72"/>
      <c r="R616" s="72"/>
      <c r="S616" s="65">
        <f t="shared" si="86"/>
        <v>8</v>
      </c>
      <c r="T616" s="65"/>
      <c r="U616" s="65"/>
      <c r="V616" s="54">
        <f t="shared" si="87"/>
        <v>2.1627158630232478E-2</v>
      </c>
      <c r="W616" s="55"/>
      <c r="X616" s="56"/>
      <c r="Y616" s="60">
        <f t="shared" si="88"/>
        <v>0.23383358931947057</v>
      </c>
      <c r="Z616" s="61"/>
      <c r="AA616" s="61"/>
      <c r="AB616" s="61"/>
      <c r="AC616" s="61"/>
      <c r="AD616" s="61"/>
      <c r="AE616" s="61"/>
      <c r="AF616" s="6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35"/>
    </row>
    <row r="617" spans="2:74">
      <c r="B617" s="3"/>
      <c r="C617" s="63">
        <f t="shared" si="89"/>
        <v>2.1200000000000014</v>
      </c>
      <c r="D617" s="63"/>
      <c r="E617" s="63">
        <f t="shared" si="81"/>
        <v>0</v>
      </c>
      <c r="F617" s="63"/>
      <c r="G617" s="63">
        <f t="shared" si="82"/>
        <v>0</v>
      </c>
      <c r="H617" s="63"/>
      <c r="I617" s="63">
        <f t="shared" si="83"/>
        <v>0</v>
      </c>
      <c r="J617" s="63"/>
      <c r="K617" s="63">
        <f t="shared" si="84"/>
        <v>0</v>
      </c>
      <c r="L617" s="63"/>
      <c r="M617" s="72">
        <f t="shared" si="85"/>
        <v>2.1200000000000014</v>
      </c>
      <c r="N617" s="72"/>
      <c r="O617" s="72"/>
      <c r="P617" s="72">
        <f t="shared" si="90"/>
        <v>0.19033018867924517</v>
      </c>
      <c r="Q617" s="72"/>
      <c r="R617" s="72"/>
      <c r="S617" s="65">
        <f t="shared" si="86"/>
        <v>8</v>
      </c>
      <c r="T617" s="65"/>
      <c r="U617" s="65"/>
      <c r="V617" s="54">
        <f t="shared" si="87"/>
        <v>2.1668041727832165E-2</v>
      </c>
      <c r="W617" s="55"/>
      <c r="X617" s="56"/>
      <c r="Y617" s="60">
        <f t="shared" si="88"/>
        <v>0.2333923938679244</v>
      </c>
      <c r="Z617" s="61"/>
      <c r="AA617" s="61"/>
      <c r="AB617" s="61"/>
      <c r="AC617" s="61"/>
      <c r="AD617" s="61"/>
      <c r="AE617" s="61"/>
      <c r="AF617" s="6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35"/>
    </row>
    <row r="618" spans="2:74">
      <c r="B618" s="3"/>
      <c r="C618" s="63">
        <f t="shared" si="89"/>
        <v>2.1240000000000014</v>
      </c>
      <c r="D618" s="63"/>
      <c r="E618" s="63">
        <f t="shared" si="81"/>
        <v>0</v>
      </c>
      <c r="F618" s="63"/>
      <c r="G618" s="63">
        <f t="shared" si="82"/>
        <v>0</v>
      </c>
      <c r="H618" s="63"/>
      <c r="I618" s="63">
        <f t="shared" si="83"/>
        <v>0</v>
      </c>
      <c r="J618" s="63"/>
      <c r="K618" s="63">
        <f t="shared" si="84"/>
        <v>0</v>
      </c>
      <c r="L618" s="63"/>
      <c r="M618" s="72">
        <f t="shared" si="85"/>
        <v>2.1240000000000014</v>
      </c>
      <c r="N618" s="72"/>
      <c r="O618" s="72"/>
      <c r="P618" s="72">
        <f t="shared" si="90"/>
        <v>0.18997175141242925</v>
      </c>
      <c r="Q618" s="72"/>
      <c r="R618" s="72"/>
      <c r="S618" s="65">
        <f t="shared" si="86"/>
        <v>8</v>
      </c>
      <c r="T618" s="65"/>
      <c r="U618" s="65"/>
      <c r="V618" s="54">
        <f t="shared" si="87"/>
        <v>2.1708924825431845E-2</v>
      </c>
      <c r="W618" s="55"/>
      <c r="X618" s="56"/>
      <c r="Y618" s="60">
        <f t="shared" si="88"/>
        <v>0.23295286016949138</v>
      </c>
      <c r="Z618" s="61"/>
      <c r="AA618" s="61"/>
      <c r="AB618" s="61"/>
      <c r="AC618" s="61"/>
      <c r="AD618" s="61"/>
      <c r="AE618" s="61"/>
      <c r="AF618" s="6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35"/>
    </row>
    <row r="619" spans="2:74">
      <c r="B619" s="3"/>
      <c r="C619" s="63">
        <f t="shared" si="89"/>
        <v>2.1280000000000014</v>
      </c>
      <c r="D619" s="63"/>
      <c r="E619" s="63">
        <f t="shared" si="81"/>
        <v>0</v>
      </c>
      <c r="F619" s="63"/>
      <c r="G619" s="63">
        <f t="shared" si="82"/>
        <v>0</v>
      </c>
      <c r="H619" s="63"/>
      <c r="I619" s="63">
        <f t="shared" si="83"/>
        <v>0</v>
      </c>
      <c r="J619" s="63"/>
      <c r="K619" s="63">
        <f t="shared" si="84"/>
        <v>0</v>
      </c>
      <c r="L619" s="63"/>
      <c r="M619" s="72">
        <f t="shared" si="85"/>
        <v>2.1280000000000014</v>
      </c>
      <c r="N619" s="72"/>
      <c r="O619" s="72"/>
      <c r="P619" s="72">
        <f t="shared" si="90"/>
        <v>0.18961466165413521</v>
      </c>
      <c r="Q619" s="72"/>
      <c r="R619" s="72"/>
      <c r="S619" s="65">
        <f t="shared" si="86"/>
        <v>8</v>
      </c>
      <c r="T619" s="65"/>
      <c r="U619" s="65"/>
      <c r="V619" s="54">
        <f t="shared" si="87"/>
        <v>2.1749807923031526E-2</v>
      </c>
      <c r="W619" s="55"/>
      <c r="X619" s="56"/>
      <c r="Y619" s="60">
        <f t="shared" si="88"/>
        <v>0.23251497885338332</v>
      </c>
      <c r="Z619" s="61"/>
      <c r="AA619" s="61"/>
      <c r="AB619" s="61"/>
      <c r="AC619" s="61"/>
      <c r="AD619" s="61"/>
      <c r="AE619" s="61"/>
      <c r="AF619" s="6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35"/>
    </row>
    <row r="620" spans="2:74">
      <c r="B620" s="3"/>
      <c r="C620" s="63">
        <f t="shared" si="89"/>
        <v>2.1320000000000014</v>
      </c>
      <c r="D620" s="63"/>
      <c r="E620" s="63">
        <f t="shared" si="81"/>
        <v>0</v>
      </c>
      <c r="F620" s="63"/>
      <c r="G620" s="63">
        <f t="shared" si="82"/>
        <v>0</v>
      </c>
      <c r="H620" s="63"/>
      <c r="I620" s="63">
        <f t="shared" si="83"/>
        <v>0</v>
      </c>
      <c r="J620" s="63"/>
      <c r="K620" s="63">
        <f t="shared" si="84"/>
        <v>0</v>
      </c>
      <c r="L620" s="63"/>
      <c r="M620" s="72">
        <f t="shared" si="85"/>
        <v>2.1320000000000014</v>
      </c>
      <c r="N620" s="72"/>
      <c r="O620" s="72"/>
      <c r="P620" s="72">
        <f t="shared" si="90"/>
        <v>0.18925891181988733</v>
      </c>
      <c r="Q620" s="72"/>
      <c r="R620" s="72"/>
      <c r="S620" s="65">
        <f t="shared" si="86"/>
        <v>8</v>
      </c>
      <c r="T620" s="65"/>
      <c r="U620" s="65"/>
      <c r="V620" s="54">
        <f t="shared" si="87"/>
        <v>2.1790691020631216E-2</v>
      </c>
      <c r="W620" s="55"/>
      <c r="X620" s="56"/>
      <c r="Y620" s="60">
        <f t="shared" si="88"/>
        <v>0.23207874061913686</v>
      </c>
      <c r="Z620" s="61"/>
      <c r="AA620" s="61"/>
      <c r="AB620" s="61"/>
      <c r="AC620" s="61"/>
      <c r="AD620" s="61"/>
      <c r="AE620" s="61"/>
      <c r="AF620" s="6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35"/>
    </row>
    <row r="621" spans="2:74">
      <c r="B621" s="3"/>
      <c r="C621" s="63">
        <f t="shared" si="89"/>
        <v>2.1360000000000015</v>
      </c>
      <c r="D621" s="63"/>
      <c r="E621" s="63">
        <f t="shared" si="81"/>
        <v>0</v>
      </c>
      <c r="F621" s="63"/>
      <c r="G621" s="63">
        <f t="shared" si="82"/>
        <v>0</v>
      </c>
      <c r="H621" s="63"/>
      <c r="I621" s="63">
        <f t="shared" si="83"/>
        <v>0</v>
      </c>
      <c r="J621" s="63"/>
      <c r="K621" s="63">
        <f t="shared" si="84"/>
        <v>0</v>
      </c>
      <c r="L621" s="63"/>
      <c r="M621" s="72">
        <f t="shared" si="85"/>
        <v>2.1360000000000015</v>
      </c>
      <c r="N621" s="72"/>
      <c r="O621" s="72"/>
      <c r="P621" s="72">
        <f t="shared" si="90"/>
        <v>0.18890449438202236</v>
      </c>
      <c r="Q621" s="72"/>
      <c r="R621" s="72"/>
      <c r="S621" s="65">
        <f t="shared" si="86"/>
        <v>8</v>
      </c>
      <c r="T621" s="65"/>
      <c r="U621" s="65"/>
      <c r="V621" s="54">
        <f t="shared" si="87"/>
        <v>2.1831574118230897E-2</v>
      </c>
      <c r="W621" s="55"/>
      <c r="X621" s="56"/>
      <c r="Y621" s="60">
        <f t="shared" si="88"/>
        <v>0.23164413623595492</v>
      </c>
      <c r="Z621" s="61"/>
      <c r="AA621" s="61"/>
      <c r="AB621" s="61"/>
      <c r="AC621" s="61"/>
      <c r="AD621" s="61"/>
      <c r="AE621" s="61"/>
      <c r="AF621" s="6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35"/>
    </row>
    <row r="622" spans="2:74">
      <c r="B622" s="3"/>
      <c r="C622" s="63">
        <f t="shared" si="89"/>
        <v>2.1400000000000015</v>
      </c>
      <c r="D622" s="63"/>
      <c r="E622" s="63">
        <f t="shared" si="81"/>
        <v>0</v>
      </c>
      <c r="F622" s="63"/>
      <c r="G622" s="63">
        <f t="shared" si="82"/>
        <v>0</v>
      </c>
      <c r="H622" s="63"/>
      <c r="I622" s="63">
        <f t="shared" si="83"/>
        <v>0</v>
      </c>
      <c r="J622" s="63"/>
      <c r="K622" s="63">
        <f t="shared" si="84"/>
        <v>0</v>
      </c>
      <c r="L622" s="63"/>
      <c r="M622" s="72">
        <f t="shared" si="85"/>
        <v>2.1400000000000015</v>
      </c>
      <c r="N622" s="72"/>
      <c r="O622" s="72"/>
      <c r="P622" s="72">
        <f t="shared" si="90"/>
        <v>0.18855140186915875</v>
      </c>
      <c r="Q622" s="72"/>
      <c r="R622" s="72"/>
      <c r="S622" s="65">
        <f t="shared" si="86"/>
        <v>8</v>
      </c>
      <c r="T622" s="65"/>
      <c r="U622" s="65"/>
      <c r="V622" s="54">
        <f t="shared" si="87"/>
        <v>2.1872457215830574E-2</v>
      </c>
      <c r="W622" s="55"/>
      <c r="X622" s="56"/>
      <c r="Y622" s="60">
        <f t="shared" si="88"/>
        <v>0.23121115654205593</v>
      </c>
      <c r="Z622" s="61"/>
      <c r="AA622" s="61"/>
      <c r="AB622" s="61"/>
      <c r="AC622" s="61"/>
      <c r="AD622" s="61"/>
      <c r="AE622" s="61"/>
      <c r="AF622" s="6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35"/>
    </row>
    <row r="623" spans="2:74">
      <c r="B623" s="3"/>
      <c r="C623" s="63">
        <f t="shared" si="89"/>
        <v>2.1440000000000015</v>
      </c>
      <c r="D623" s="63"/>
      <c r="E623" s="63">
        <f t="shared" si="81"/>
        <v>0</v>
      </c>
      <c r="F623" s="63"/>
      <c r="G623" s="63">
        <f t="shared" si="82"/>
        <v>0</v>
      </c>
      <c r="H623" s="63"/>
      <c r="I623" s="63">
        <f t="shared" si="83"/>
        <v>0</v>
      </c>
      <c r="J623" s="63"/>
      <c r="K623" s="63">
        <f t="shared" si="84"/>
        <v>0</v>
      </c>
      <c r="L623" s="63"/>
      <c r="M623" s="72">
        <f t="shared" si="85"/>
        <v>2.1440000000000015</v>
      </c>
      <c r="N623" s="72"/>
      <c r="O623" s="72"/>
      <c r="P623" s="72">
        <f t="shared" si="90"/>
        <v>0.18819962686567152</v>
      </c>
      <c r="Q623" s="72"/>
      <c r="R623" s="72"/>
      <c r="S623" s="65">
        <f t="shared" si="86"/>
        <v>8</v>
      </c>
      <c r="T623" s="65"/>
      <c r="U623" s="65"/>
      <c r="V623" s="54">
        <f t="shared" si="87"/>
        <v>2.1913340313430257E-2</v>
      </c>
      <c r="W623" s="55"/>
      <c r="X623" s="56"/>
      <c r="Y623" s="60">
        <f t="shared" si="88"/>
        <v>0.23077979244402971</v>
      </c>
      <c r="Z623" s="61"/>
      <c r="AA623" s="61"/>
      <c r="AB623" s="61"/>
      <c r="AC623" s="61"/>
      <c r="AD623" s="61"/>
      <c r="AE623" s="61"/>
      <c r="AF623" s="6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35"/>
    </row>
    <row r="624" spans="2:74">
      <c r="B624" s="3"/>
      <c r="C624" s="63">
        <f t="shared" si="89"/>
        <v>2.1480000000000015</v>
      </c>
      <c r="D624" s="63"/>
      <c r="E624" s="63">
        <f t="shared" si="81"/>
        <v>0</v>
      </c>
      <c r="F624" s="63"/>
      <c r="G624" s="63">
        <f t="shared" si="82"/>
        <v>0</v>
      </c>
      <c r="H624" s="63"/>
      <c r="I624" s="63">
        <f t="shared" si="83"/>
        <v>0</v>
      </c>
      <c r="J624" s="63"/>
      <c r="K624" s="63">
        <f t="shared" si="84"/>
        <v>0</v>
      </c>
      <c r="L624" s="63"/>
      <c r="M624" s="72">
        <f t="shared" si="85"/>
        <v>2.1480000000000015</v>
      </c>
      <c r="N624" s="72"/>
      <c r="O624" s="72"/>
      <c r="P624" s="72">
        <f t="shared" si="90"/>
        <v>0.18784916201117308</v>
      </c>
      <c r="Q624" s="72"/>
      <c r="R624" s="72"/>
      <c r="S624" s="65">
        <f t="shared" si="86"/>
        <v>8</v>
      </c>
      <c r="T624" s="65"/>
      <c r="U624" s="65"/>
      <c r="V624" s="54">
        <f t="shared" si="87"/>
        <v>2.1954223411029948E-2</v>
      </c>
      <c r="W624" s="55"/>
      <c r="X624" s="56"/>
      <c r="Y624" s="60">
        <f t="shared" si="88"/>
        <v>0.23035003491620099</v>
      </c>
      <c r="Z624" s="61"/>
      <c r="AA624" s="61"/>
      <c r="AB624" s="61"/>
      <c r="AC624" s="61"/>
      <c r="AD624" s="61"/>
      <c r="AE624" s="61"/>
      <c r="AF624" s="6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35"/>
    </row>
    <row r="625" spans="2:74">
      <c r="B625" s="3"/>
      <c r="C625" s="63">
        <f t="shared" si="89"/>
        <v>2.1520000000000015</v>
      </c>
      <c r="D625" s="63"/>
      <c r="E625" s="63">
        <f t="shared" si="81"/>
        <v>0</v>
      </c>
      <c r="F625" s="63"/>
      <c r="G625" s="63">
        <f t="shared" si="82"/>
        <v>0</v>
      </c>
      <c r="H625" s="63"/>
      <c r="I625" s="63">
        <f t="shared" si="83"/>
        <v>0</v>
      </c>
      <c r="J625" s="63"/>
      <c r="K625" s="63">
        <f t="shared" si="84"/>
        <v>0</v>
      </c>
      <c r="L625" s="63"/>
      <c r="M625" s="72">
        <f t="shared" si="85"/>
        <v>2.1520000000000015</v>
      </c>
      <c r="N625" s="72"/>
      <c r="O625" s="72"/>
      <c r="P625" s="72">
        <f t="shared" si="90"/>
        <v>0.18749999999999989</v>
      </c>
      <c r="Q625" s="72"/>
      <c r="R625" s="72"/>
      <c r="S625" s="65">
        <f t="shared" si="86"/>
        <v>8</v>
      </c>
      <c r="T625" s="65"/>
      <c r="U625" s="65"/>
      <c r="V625" s="54">
        <f t="shared" si="87"/>
        <v>2.1995106508629628E-2</v>
      </c>
      <c r="W625" s="55"/>
      <c r="X625" s="56"/>
      <c r="Y625" s="60">
        <f t="shared" si="88"/>
        <v>0.22992187499999989</v>
      </c>
      <c r="Z625" s="61"/>
      <c r="AA625" s="61"/>
      <c r="AB625" s="61"/>
      <c r="AC625" s="61"/>
      <c r="AD625" s="61"/>
      <c r="AE625" s="61"/>
      <c r="AF625" s="6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35"/>
    </row>
    <row r="626" spans="2:74">
      <c r="B626" s="3"/>
      <c r="C626" s="63">
        <f t="shared" si="89"/>
        <v>2.1560000000000015</v>
      </c>
      <c r="D626" s="63"/>
      <c r="E626" s="63">
        <f t="shared" si="81"/>
        <v>0</v>
      </c>
      <c r="F626" s="63"/>
      <c r="G626" s="63">
        <f t="shared" si="82"/>
        <v>0</v>
      </c>
      <c r="H626" s="63"/>
      <c r="I626" s="63">
        <f t="shared" si="83"/>
        <v>0</v>
      </c>
      <c r="J626" s="63"/>
      <c r="K626" s="63">
        <f t="shared" si="84"/>
        <v>0</v>
      </c>
      <c r="L626" s="63"/>
      <c r="M626" s="72">
        <f t="shared" si="85"/>
        <v>2.1560000000000015</v>
      </c>
      <c r="N626" s="72"/>
      <c r="O626" s="72"/>
      <c r="P626" s="72">
        <f t="shared" si="90"/>
        <v>0.1871521335807049</v>
      </c>
      <c r="Q626" s="72"/>
      <c r="R626" s="72"/>
      <c r="S626" s="65">
        <f t="shared" si="86"/>
        <v>8</v>
      </c>
      <c r="T626" s="65"/>
      <c r="U626" s="65"/>
      <c r="V626" s="54">
        <f t="shared" si="87"/>
        <v>2.2035989606229309E-2</v>
      </c>
      <c r="W626" s="55"/>
      <c r="X626" s="56"/>
      <c r="Y626" s="60">
        <f t="shared" si="88"/>
        <v>0.22949530380333941</v>
      </c>
      <c r="Z626" s="61"/>
      <c r="AA626" s="61"/>
      <c r="AB626" s="61"/>
      <c r="AC626" s="61"/>
      <c r="AD626" s="61"/>
      <c r="AE626" s="61"/>
      <c r="AF626" s="6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35"/>
    </row>
    <row r="627" spans="2:74">
      <c r="B627" s="3"/>
      <c r="C627" s="63">
        <f t="shared" si="89"/>
        <v>2.1600000000000015</v>
      </c>
      <c r="D627" s="63"/>
      <c r="E627" s="63">
        <f t="shared" si="81"/>
        <v>0</v>
      </c>
      <c r="F627" s="63"/>
      <c r="G627" s="63">
        <f t="shared" si="82"/>
        <v>0</v>
      </c>
      <c r="H627" s="63"/>
      <c r="I627" s="63">
        <f t="shared" si="83"/>
        <v>0</v>
      </c>
      <c r="J627" s="63"/>
      <c r="K627" s="63">
        <f t="shared" si="84"/>
        <v>0</v>
      </c>
      <c r="L627" s="63"/>
      <c r="M627" s="72">
        <f t="shared" si="85"/>
        <v>2.1600000000000015</v>
      </c>
      <c r="N627" s="72"/>
      <c r="O627" s="72"/>
      <c r="P627" s="72">
        <f t="shared" si="90"/>
        <v>0.18680555555555545</v>
      </c>
      <c r="Q627" s="72"/>
      <c r="R627" s="72"/>
      <c r="S627" s="65">
        <f t="shared" si="86"/>
        <v>8</v>
      </c>
      <c r="T627" s="65"/>
      <c r="U627" s="65"/>
      <c r="V627" s="54">
        <f t="shared" si="87"/>
        <v>2.2076872703828996E-2</v>
      </c>
      <c r="W627" s="55"/>
      <c r="X627" s="56"/>
      <c r="Y627" s="60">
        <f t="shared" si="88"/>
        <v>0.22907031249999987</v>
      </c>
      <c r="Z627" s="61"/>
      <c r="AA627" s="61"/>
      <c r="AB627" s="61"/>
      <c r="AC627" s="61"/>
      <c r="AD627" s="61"/>
      <c r="AE627" s="61"/>
      <c r="AF627" s="6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35"/>
    </row>
    <row r="628" spans="2:74">
      <c r="B628" s="3"/>
      <c r="C628" s="63">
        <f t="shared" si="89"/>
        <v>2.1640000000000015</v>
      </c>
      <c r="D628" s="63"/>
      <c r="E628" s="63">
        <f t="shared" si="81"/>
        <v>0</v>
      </c>
      <c r="F628" s="63"/>
      <c r="G628" s="63">
        <f t="shared" si="82"/>
        <v>0</v>
      </c>
      <c r="H628" s="63"/>
      <c r="I628" s="63">
        <f t="shared" si="83"/>
        <v>0</v>
      </c>
      <c r="J628" s="63"/>
      <c r="K628" s="63">
        <f t="shared" si="84"/>
        <v>0</v>
      </c>
      <c r="L628" s="63"/>
      <c r="M628" s="72">
        <f t="shared" si="85"/>
        <v>2.1640000000000015</v>
      </c>
      <c r="N628" s="72"/>
      <c r="O628" s="72"/>
      <c r="P628" s="72">
        <f t="shared" si="90"/>
        <v>0.18646025878003686</v>
      </c>
      <c r="Q628" s="72"/>
      <c r="R628" s="72"/>
      <c r="S628" s="65">
        <f t="shared" si="86"/>
        <v>8</v>
      </c>
      <c r="T628" s="65"/>
      <c r="U628" s="65"/>
      <c r="V628" s="54">
        <f t="shared" si="87"/>
        <v>2.211775580142868E-2</v>
      </c>
      <c r="W628" s="55"/>
      <c r="X628" s="56"/>
      <c r="Y628" s="60">
        <f t="shared" si="88"/>
        <v>0.22864689232902022</v>
      </c>
      <c r="Z628" s="61"/>
      <c r="AA628" s="61"/>
      <c r="AB628" s="61"/>
      <c r="AC628" s="61"/>
      <c r="AD628" s="61"/>
      <c r="AE628" s="61"/>
      <c r="AF628" s="6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35"/>
    </row>
    <row r="629" spans="2:74">
      <c r="B629" s="3"/>
      <c r="C629" s="63">
        <f t="shared" si="89"/>
        <v>2.1680000000000015</v>
      </c>
      <c r="D629" s="63"/>
      <c r="E629" s="63">
        <f t="shared" si="81"/>
        <v>0</v>
      </c>
      <c r="F629" s="63"/>
      <c r="G629" s="63">
        <f t="shared" si="82"/>
        <v>0</v>
      </c>
      <c r="H629" s="63"/>
      <c r="I629" s="63">
        <f t="shared" si="83"/>
        <v>0</v>
      </c>
      <c r="J629" s="63"/>
      <c r="K629" s="63">
        <f t="shared" si="84"/>
        <v>0</v>
      </c>
      <c r="L629" s="63"/>
      <c r="M629" s="72">
        <f t="shared" si="85"/>
        <v>2.1680000000000015</v>
      </c>
      <c r="N629" s="72"/>
      <c r="O629" s="72"/>
      <c r="P629" s="72">
        <f t="shared" si="90"/>
        <v>0.1861162361623615</v>
      </c>
      <c r="Q629" s="72"/>
      <c r="R629" s="72"/>
      <c r="S629" s="65">
        <f t="shared" si="86"/>
        <v>8</v>
      </c>
      <c r="T629" s="65"/>
      <c r="U629" s="65"/>
      <c r="V629" s="54">
        <f t="shared" si="87"/>
        <v>2.2158638899028357E-2</v>
      </c>
      <c r="W629" s="55"/>
      <c r="X629" s="56"/>
      <c r="Y629" s="60">
        <f t="shared" si="88"/>
        <v>0.22822503459409579</v>
      </c>
      <c r="Z629" s="61"/>
      <c r="AA629" s="61"/>
      <c r="AB629" s="61"/>
      <c r="AC629" s="61"/>
      <c r="AD629" s="61"/>
      <c r="AE629" s="61"/>
      <c r="AF629" s="6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35"/>
    </row>
    <row r="630" spans="2:74">
      <c r="B630" s="3"/>
      <c r="C630" s="63">
        <f t="shared" si="89"/>
        <v>2.1720000000000015</v>
      </c>
      <c r="D630" s="63"/>
      <c r="E630" s="63">
        <f t="shared" si="81"/>
        <v>0</v>
      </c>
      <c r="F630" s="63"/>
      <c r="G630" s="63">
        <f t="shared" si="82"/>
        <v>0</v>
      </c>
      <c r="H630" s="63"/>
      <c r="I630" s="63">
        <f t="shared" si="83"/>
        <v>0</v>
      </c>
      <c r="J630" s="63"/>
      <c r="K630" s="63">
        <f t="shared" si="84"/>
        <v>0</v>
      </c>
      <c r="L630" s="63"/>
      <c r="M630" s="72">
        <f t="shared" si="85"/>
        <v>2.1720000000000015</v>
      </c>
      <c r="N630" s="72"/>
      <c r="O630" s="72"/>
      <c r="P630" s="72">
        <f t="shared" si="90"/>
        <v>0.1857734806629833</v>
      </c>
      <c r="Q630" s="72"/>
      <c r="R630" s="72"/>
      <c r="S630" s="65">
        <f t="shared" si="86"/>
        <v>8</v>
      </c>
      <c r="T630" s="65"/>
      <c r="U630" s="65"/>
      <c r="V630" s="54">
        <f t="shared" si="87"/>
        <v>2.2199521996628047E-2</v>
      </c>
      <c r="W630" s="55"/>
      <c r="X630" s="56"/>
      <c r="Y630" s="60">
        <f t="shared" si="88"/>
        <v>0.22780473066298329</v>
      </c>
      <c r="Z630" s="61"/>
      <c r="AA630" s="61"/>
      <c r="AB630" s="61"/>
      <c r="AC630" s="61"/>
      <c r="AD630" s="61"/>
      <c r="AE630" s="61"/>
      <c r="AF630" s="6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35"/>
    </row>
    <row r="631" spans="2:74">
      <c r="B631" s="3"/>
      <c r="C631" s="63">
        <f t="shared" si="89"/>
        <v>2.1760000000000015</v>
      </c>
      <c r="D631" s="63"/>
      <c r="E631" s="63">
        <f t="shared" si="81"/>
        <v>0</v>
      </c>
      <c r="F631" s="63"/>
      <c r="G631" s="63">
        <f t="shared" si="82"/>
        <v>0</v>
      </c>
      <c r="H631" s="63"/>
      <c r="I631" s="63">
        <f t="shared" si="83"/>
        <v>0</v>
      </c>
      <c r="J631" s="63"/>
      <c r="K631" s="63">
        <f t="shared" si="84"/>
        <v>0</v>
      </c>
      <c r="L631" s="63"/>
      <c r="M631" s="72">
        <f t="shared" si="85"/>
        <v>2.1760000000000015</v>
      </c>
      <c r="N631" s="72"/>
      <c r="O631" s="72"/>
      <c r="P631" s="72">
        <f t="shared" si="90"/>
        <v>0.18543198529411753</v>
      </c>
      <c r="Q631" s="72"/>
      <c r="R631" s="72"/>
      <c r="S631" s="65">
        <f t="shared" si="86"/>
        <v>8</v>
      </c>
      <c r="T631" s="65"/>
      <c r="U631" s="65"/>
      <c r="V631" s="54">
        <f t="shared" si="87"/>
        <v>2.2240405094227728E-2</v>
      </c>
      <c r="W631" s="55"/>
      <c r="X631" s="56"/>
      <c r="Y631" s="60">
        <f t="shared" si="88"/>
        <v>0.22738597196691163</v>
      </c>
      <c r="Z631" s="61"/>
      <c r="AA631" s="61"/>
      <c r="AB631" s="61"/>
      <c r="AC631" s="61"/>
      <c r="AD631" s="61"/>
      <c r="AE631" s="61"/>
      <c r="AF631" s="6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35"/>
    </row>
    <row r="632" spans="2:74">
      <c r="B632" s="3"/>
      <c r="C632" s="63">
        <f t="shared" si="89"/>
        <v>2.1800000000000015</v>
      </c>
      <c r="D632" s="63"/>
      <c r="E632" s="63">
        <f t="shared" si="81"/>
        <v>0</v>
      </c>
      <c r="F632" s="63"/>
      <c r="G632" s="63">
        <f t="shared" si="82"/>
        <v>0</v>
      </c>
      <c r="H632" s="63"/>
      <c r="I632" s="63">
        <f t="shared" si="83"/>
        <v>0</v>
      </c>
      <c r="J632" s="63"/>
      <c r="K632" s="63">
        <f t="shared" si="84"/>
        <v>0</v>
      </c>
      <c r="L632" s="63"/>
      <c r="M632" s="72">
        <f t="shared" si="85"/>
        <v>2.1800000000000015</v>
      </c>
      <c r="N632" s="72"/>
      <c r="O632" s="72"/>
      <c r="P632" s="72">
        <f t="shared" si="90"/>
        <v>0.18509174311926593</v>
      </c>
      <c r="Q632" s="72"/>
      <c r="R632" s="72"/>
      <c r="S632" s="65">
        <f t="shared" si="86"/>
        <v>8</v>
      </c>
      <c r="T632" s="65"/>
      <c r="U632" s="65"/>
      <c r="V632" s="54">
        <f t="shared" si="87"/>
        <v>2.2281288191827408E-2</v>
      </c>
      <c r="W632" s="55"/>
      <c r="X632" s="56"/>
      <c r="Y632" s="60">
        <f t="shared" si="88"/>
        <v>0.22696874999999986</v>
      </c>
      <c r="Z632" s="61"/>
      <c r="AA632" s="61"/>
      <c r="AB632" s="61"/>
      <c r="AC632" s="61"/>
      <c r="AD632" s="61"/>
      <c r="AE632" s="61"/>
      <c r="AF632" s="6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35"/>
    </row>
    <row r="633" spans="2:74">
      <c r="B633" s="3"/>
      <c r="C633" s="63">
        <f t="shared" si="89"/>
        <v>2.1840000000000015</v>
      </c>
      <c r="D633" s="63"/>
      <c r="E633" s="63">
        <f t="shared" si="81"/>
        <v>0</v>
      </c>
      <c r="F633" s="63"/>
      <c r="G633" s="63">
        <f t="shared" si="82"/>
        <v>0</v>
      </c>
      <c r="H633" s="63"/>
      <c r="I633" s="63">
        <f t="shared" si="83"/>
        <v>0</v>
      </c>
      <c r="J633" s="63"/>
      <c r="K633" s="63">
        <f t="shared" si="84"/>
        <v>0</v>
      </c>
      <c r="L633" s="63"/>
      <c r="M633" s="72">
        <f t="shared" si="85"/>
        <v>2.1840000000000015</v>
      </c>
      <c r="N633" s="72"/>
      <c r="O633" s="72"/>
      <c r="P633" s="72">
        <f t="shared" si="90"/>
        <v>0.18475274725274715</v>
      </c>
      <c r="Q633" s="72"/>
      <c r="R633" s="72"/>
      <c r="S633" s="65">
        <f t="shared" si="86"/>
        <v>8</v>
      </c>
      <c r="T633" s="65"/>
      <c r="U633" s="65"/>
      <c r="V633" s="54">
        <f t="shared" si="87"/>
        <v>2.2322171289427099E-2</v>
      </c>
      <c r="W633" s="55"/>
      <c r="X633" s="56"/>
      <c r="Y633" s="60">
        <f t="shared" si="88"/>
        <v>0.2265530563186812</v>
      </c>
      <c r="Z633" s="61"/>
      <c r="AA633" s="61"/>
      <c r="AB633" s="61"/>
      <c r="AC633" s="61"/>
      <c r="AD633" s="61"/>
      <c r="AE633" s="61"/>
      <c r="AF633" s="6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35"/>
    </row>
    <row r="634" spans="2:74">
      <c r="B634" s="3"/>
      <c r="C634" s="63">
        <f t="shared" si="89"/>
        <v>2.1880000000000015</v>
      </c>
      <c r="D634" s="63"/>
      <c r="E634" s="63">
        <f t="shared" si="81"/>
        <v>0</v>
      </c>
      <c r="F634" s="63"/>
      <c r="G634" s="63">
        <f t="shared" si="82"/>
        <v>0</v>
      </c>
      <c r="H634" s="63"/>
      <c r="I634" s="63">
        <f t="shared" si="83"/>
        <v>0</v>
      </c>
      <c r="J634" s="63"/>
      <c r="K634" s="63">
        <f t="shared" si="84"/>
        <v>0</v>
      </c>
      <c r="L634" s="63"/>
      <c r="M634" s="72">
        <f t="shared" si="85"/>
        <v>2.1880000000000015</v>
      </c>
      <c r="N634" s="72"/>
      <c r="O634" s="72"/>
      <c r="P634" s="72">
        <f t="shared" si="90"/>
        <v>0.18441499085923205</v>
      </c>
      <c r="Q634" s="72"/>
      <c r="R634" s="72"/>
      <c r="S634" s="65">
        <f t="shared" si="86"/>
        <v>8</v>
      </c>
      <c r="T634" s="65"/>
      <c r="U634" s="65"/>
      <c r="V634" s="54">
        <f t="shared" si="87"/>
        <v>2.2363054387026775E-2</v>
      </c>
      <c r="W634" s="55"/>
      <c r="X634" s="56"/>
      <c r="Y634" s="60">
        <f t="shared" si="88"/>
        <v>0.22613888254113332</v>
      </c>
      <c r="Z634" s="61"/>
      <c r="AA634" s="61"/>
      <c r="AB634" s="61"/>
      <c r="AC634" s="61"/>
      <c r="AD634" s="61"/>
      <c r="AE634" s="61"/>
      <c r="AF634" s="6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35"/>
    </row>
    <row r="635" spans="2:74">
      <c r="B635" s="3"/>
      <c r="C635" s="63">
        <f t="shared" si="89"/>
        <v>2.1920000000000015</v>
      </c>
      <c r="D635" s="63"/>
      <c r="E635" s="63">
        <f t="shared" si="81"/>
        <v>0</v>
      </c>
      <c r="F635" s="63"/>
      <c r="G635" s="63">
        <f t="shared" si="82"/>
        <v>0</v>
      </c>
      <c r="H635" s="63"/>
      <c r="I635" s="63">
        <f t="shared" si="83"/>
        <v>0</v>
      </c>
      <c r="J635" s="63"/>
      <c r="K635" s="63">
        <f t="shared" si="84"/>
        <v>0</v>
      </c>
      <c r="L635" s="63"/>
      <c r="M635" s="72">
        <f t="shared" si="85"/>
        <v>2.1920000000000015</v>
      </c>
      <c r="N635" s="72"/>
      <c r="O635" s="72"/>
      <c r="P635" s="72">
        <f t="shared" si="90"/>
        <v>0.18407846715328455</v>
      </c>
      <c r="Q635" s="72"/>
      <c r="R635" s="72"/>
      <c r="S635" s="65">
        <f t="shared" si="86"/>
        <v>8</v>
      </c>
      <c r="T635" s="65"/>
      <c r="U635" s="65"/>
      <c r="V635" s="54">
        <f t="shared" si="87"/>
        <v>2.2403937484626459E-2</v>
      </c>
      <c r="W635" s="55"/>
      <c r="X635" s="56"/>
      <c r="Y635" s="60">
        <f t="shared" si="88"/>
        <v>0.22572622034671519</v>
      </c>
      <c r="Z635" s="61"/>
      <c r="AA635" s="61"/>
      <c r="AB635" s="61"/>
      <c r="AC635" s="61"/>
      <c r="AD635" s="61"/>
      <c r="AE635" s="61"/>
      <c r="AF635" s="6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35"/>
    </row>
    <row r="636" spans="2:74">
      <c r="B636" s="3"/>
      <c r="C636" s="63">
        <f t="shared" si="89"/>
        <v>2.1960000000000015</v>
      </c>
      <c r="D636" s="63"/>
      <c r="E636" s="63">
        <f t="shared" si="81"/>
        <v>0</v>
      </c>
      <c r="F636" s="63"/>
      <c r="G636" s="63">
        <f t="shared" si="82"/>
        <v>0</v>
      </c>
      <c r="H636" s="63"/>
      <c r="I636" s="63">
        <f t="shared" si="83"/>
        <v>0</v>
      </c>
      <c r="J636" s="63"/>
      <c r="K636" s="63">
        <f t="shared" si="84"/>
        <v>0</v>
      </c>
      <c r="L636" s="63"/>
      <c r="M636" s="72">
        <f t="shared" si="85"/>
        <v>2.1960000000000015</v>
      </c>
      <c r="N636" s="72"/>
      <c r="O636" s="72"/>
      <c r="P636" s="72">
        <f t="shared" si="90"/>
        <v>0.183743169398907</v>
      </c>
      <c r="Q636" s="72"/>
      <c r="R636" s="72"/>
      <c r="S636" s="65">
        <f t="shared" si="86"/>
        <v>8</v>
      </c>
      <c r="T636" s="65"/>
      <c r="U636" s="65"/>
      <c r="V636" s="54">
        <f t="shared" si="87"/>
        <v>2.2444820582226147E-2</v>
      </c>
      <c r="W636" s="55"/>
      <c r="X636" s="56"/>
      <c r="Y636" s="60">
        <f t="shared" si="88"/>
        <v>0.22531506147540972</v>
      </c>
      <c r="Z636" s="61"/>
      <c r="AA636" s="61"/>
      <c r="AB636" s="61"/>
      <c r="AC636" s="61"/>
      <c r="AD636" s="61"/>
      <c r="AE636" s="61"/>
      <c r="AF636" s="6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35"/>
    </row>
    <row r="637" spans="2:74">
      <c r="B637" s="3"/>
      <c r="C637" s="63">
        <f t="shared" si="89"/>
        <v>2.2000000000000015</v>
      </c>
      <c r="D637" s="63"/>
      <c r="E637" s="63">
        <f t="shared" si="81"/>
        <v>0</v>
      </c>
      <c r="F637" s="63"/>
      <c r="G637" s="63">
        <f t="shared" si="82"/>
        <v>0</v>
      </c>
      <c r="H637" s="63"/>
      <c r="I637" s="63">
        <f t="shared" si="83"/>
        <v>0</v>
      </c>
      <c r="J637" s="63"/>
      <c r="K637" s="63">
        <f t="shared" si="84"/>
        <v>0</v>
      </c>
      <c r="L637" s="63"/>
      <c r="M637" s="72">
        <f t="shared" si="85"/>
        <v>2.2000000000000015</v>
      </c>
      <c r="N637" s="72"/>
      <c r="O637" s="72"/>
      <c r="P637" s="72">
        <f t="shared" si="90"/>
        <v>0.1834090909090908</v>
      </c>
      <c r="Q637" s="72"/>
      <c r="R637" s="72"/>
      <c r="S637" s="65">
        <f t="shared" si="86"/>
        <v>8</v>
      </c>
      <c r="T637" s="65"/>
      <c r="U637" s="65"/>
      <c r="V637" s="54">
        <f t="shared" si="87"/>
        <v>2.2485703679825827E-2</v>
      </c>
      <c r="W637" s="55"/>
      <c r="X637" s="56"/>
      <c r="Y637" s="60">
        <f t="shared" si="88"/>
        <v>0.22490539772727261</v>
      </c>
      <c r="Z637" s="61"/>
      <c r="AA637" s="61"/>
      <c r="AB637" s="61"/>
      <c r="AC637" s="61"/>
      <c r="AD637" s="61"/>
      <c r="AE637" s="61"/>
      <c r="AF637" s="6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35"/>
    </row>
    <row r="638" spans="2:74">
      <c r="B638" s="3"/>
      <c r="C638" s="63">
        <f t="shared" si="89"/>
        <v>2.2040000000000015</v>
      </c>
      <c r="D638" s="63"/>
      <c r="E638" s="63">
        <f t="shared" si="81"/>
        <v>0</v>
      </c>
      <c r="F638" s="63"/>
      <c r="G638" s="63">
        <f t="shared" si="82"/>
        <v>0</v>
      </c>
      <c r="H638" s="63"/>
      <c r="I638" s="63">
        <f t="shared" si="83"/>
        <v>0</v>
      </c>
      <c r="J638" s="63"/>
      <c r="K638" s="63">
        <f t="shared" si="84"/>
        <v>0</v>
      </c>
      <c r="L638" s="63"/>
      <c r="M638" s="72">
        <f t="shared" si="85"/>
        <v>2.2040000000000015</v>
      </c>
      <c r="N638" s="72"/>
      <c r="O638" s="72"/>
      <c r="P638" s="72">
        <f t="shared" si="90"/>
        <v>0.18307622504537194</v>
      </c>
      <c r="Q638" s="72"/>
      <c r="R638" s="72"/>
      <c r="S638" s="65">
        <f t="shared" si="86"/>
        <v>8</v>
      </c>
      <c r="T638" s="65"/>
      <c r="U638" s="65"/>
      <c r="V638" s="54">
        <f t="shared" si="87"/>
        <v>2.2526586777425507E-2</v>
      </c>
      <c r="W638" s="55"/>
      <c r="X638" s="56"/>
      <c r="Y638" s="60">
        <f t="shared" si="88"/>
        <v>0.22449722096188734</v>
      </c>
      <c r="Z638" s="61"/>
      <c r="AA638" s="61"/>
      <c r="AB638" s="61"/>
      <c r="AC638" s="61"/>
      <c r="AD638" s="61"/>
      <c r="AE638" s="61"/>
      <c r="AF638" s="6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35"/>
    </row>
    <row r="639" spans="2:74">
      <c r="B639" s="3"/>
      <c r="C639" s="63">
        <f t="shared" si="89"/>
        <v>2.2080000000000015</v>
      </c>
      <c r="D639" s="63"/>
      <c r="E639" s="63">
        <f t="shared" si="81"/>
        <v>0</v>
      </c>
      <c r="F639" s="63"/>
      <c r="G639" s="63">
        <f t="shared" si="82"/>
        <v>0</v>
      </c>
      <c r="H639" s="63"/>
      <c r="I639" s="63">
        <f t="shared" si="83"/>
        <v>0</v>
      </c>
      <c r="J639" s="63"/>
      <c r="K639" s="63">
        <f t="shared" si="84"/>
        <v>0</v>
      </c>
      <c r="L639" s="63"/>
      <c r="M639" s="72">
        <f t="shared" si="85"/>
        <v>2.2080000000000015</v>
      </c>
      <c r="N639" s="72"/>
      <c r="O639" s="72"/>
      <c r="P639" s="72">
        <f t="shared" si="90"/>
        <v>0.18274456521739119</v>
      </c>
      <c r="Q639" s="72"/>
      <c r="R639" s="72"/>
      <c r="S639" s="65">
        <f t="shared" si="86"/>
        <v>8</v>
      </c>
      <c r="T639" s="65"/>
      <c r="U639" s="65"/>
      <c r="V639" s="54">
        <f t="shared" si="87"/>
        <v>2.2567469875025198E-2</v>
      </c>
      <c r="W639" s="55"/>
      <c r="X639" s="56"/>
      <c r="Y639" s="60">
        <f t="shared" si="88"/>
        <v>0.22409052309782596</v>
      </c>
      <c r="Z639" s="61"/>
      <c r="AA639" s="61"/>
      <c r="AB639" s="61"/>
      <c r="AC639" s="61"/>
      <c r="AD639" s="61"/>
      <c r="AE639" s="61"/>
      <c r="AF639" s="6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35"/>
    </row>
    <row r="640" spans="2:74">
      <c r="B640" s="3"/>
      <c r="C640" s="63">
        <f t="shared" si="89"/>
        <v>2.2120000000000015</v>
      </c>
      <c r="D640" s="63"/>
      <c r="E640" s="63">
        <f t="shared" si="81"/>
        <v>0</v>
      </c>
      <c r="F640" s="63"/>
      <c r="G640" s="63">
        <f t="shared" si="82"/>
        <v>0</v>
      </c>
      <c r="H640" s="63"/>
      <c r="I640" s="63">
        <f t="shared" si="83"/>
        <v>0</v>
      </c>
      <c r="J640" s="63"/>
      <c r="K640" s="63">
        <f t="shared" si="84"/>
        <v>0</v>
      </c>
      <c r="L640" s="63"/>
      <c r="M640" s="72">
        <f t="shared" si="85"/>
        <v>2.2120000000000015</v>
      </c>
      <c r="N640" s="72"/>
      <c r="O640" s="72"/>
      <c r="P640" s="72">
        <f t="shared" si="90"/>
        <v>0.18241410488245921</v>
      </c>
      <c r="Q640" s="72"/>
      <c r="R640" s="72"/>
      <c r="S640" s="65">
        <f t="shared" si="86"/>
        <v>8</v>
      </c>
      <c r="T640" s="65"/>
      <c r="U640" s="65"/>
      <c r="V640" s="54">
        <f t="shared" si="87"/>
        <v>2.2608352972624878E-2</v>
      </c>
      <c r="W640" s="55"/>
      <c r="X640" s="56"/>
      <c r="Y640" s="60">
        <f t="shared" si="88"/>
        <v>0.22368529611211563</v>
      </c>
      <c r="Z640" s="61"/>
      <c r="AA640" s="61"/>
      <c r="AB640" s="61"/>
      <c r="AC640" s="61"/>
      <c r="AD640" s="61"/>
      <c r="AE640" s="61"/>
      <c r="AF640" s="6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35"/>
    </row>
    <row r="641" spans="2:74">
      <c r="B641" s="3"/>
      <c r="C641" s="63">
        <f t="shared" si="89"/>
        <v>2.2160000000000015</v>
      </c>
      <c r="D641" s="63"/>
      <c r="E641" s="63">
        <f t="shared" si="81"/>
        <v>0</v>
      </c>
      <c r="F641" s="63"/>
      <c r="G641" s="63">
        <f t="shared" si="82"/>
        <v>0</v>
      </c>
      <c r="H641" s="63"/>
      <c r="I641" s="63">
        <f t="shared" si="83"/>
        <v>0</v>
      </c>
      <c r="J641" s="63"/>
      <c r="K641" s="63">
        <f t="shared" si="84"/>
        <v>0</v>
      </c>
      <c r="L641" s="63"/>
      <c r="M641" s="72">
        <f t="shared" si="85"/>
        <v>2.2160000000000015</v>
      </c>
      <c r="N641" s="72"/>
      <c r="O641" s="72"/>
      <c r="P641" s="72">
        <f t="shared" si="90"/>
        <v>0.18208483754512625</v>
      </c>
      <c r="Q641" s="72"/>
      <c r="R641" s="72"/>
      <c r="S641" s="65">
        <f t="shared" si="86"/>
        <v>8</v>
      </c>
      <c r="T641" s="65"/>
      <c r="U641" s="65"/>
      <c r="V641" s="54">
        <f t="shared" si="87"/>
        <v>2.2649236070224558E-2</v>
      </c>
      <c r="W641" s="55"/>
      <c r="X641" s="56"/>
      <c r="Y641" s="60">
        <f t="shared" si="88"/>
        <v>0.22328153203971107</v>
      </c>
      <c r="Z641" s="61"/>
      <c r="AA641" s="61"/>
      <c r="AB641" s="61"/>
      <c r="AC641" s="61"/>
      <c r="AD641" s="61"/>
      <c r="AE641" s="61"/>
      <c r="AF641" s="6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35"/>
    </row>
    <row r="642" spans="2:74">
      <c r="B642" s="3"/>
      <c r="C642" s="63">
        <f t="shared" si="89"/>
        <v>2.2200000000000015</v>
      </c>
      <c r="D642" s="63"/>
      <c r="E642" s="63">
        <f t="shared" si="81"/>
        <v>0</v>
      </c>
      <c r="F642" s="63"/>
      <c r="G642" s="63">
        <f t="shared" si="82"/>
        <v>0</v>
      </c>
      <c r="H642" s="63"/>
      <c r="I642" s="63">
        <f t="shared" si="83"/>
        <v>0</v>
      </c>
      <c r="J642" s="63"/>
      <c r="K642" s="63">
        <f t="shared" si="84"/>
        <v>0</v>
      </c>
      <c r="L642" s="63"/>
      <c r="M642" s="72">
        <f t="shared" si="85"/>
        <v>2.2200000000000015</v>
      </c>
      <c r="N642" s="72"/>
      <c r="O642" s="72"/>
      <c r="P642" s="72">
        <f t="shared" si="90"/>
        <v>0.18175675675675665</v>
      </c>
      <c r="Q642" s="72"/>
      <c r="R642" s="72"/>
      <c r="S642" s="65">
        <f t="shared" si="86"/>
        <v>8</v>
      </c>
      <c r="T642" s="65"/>
      <c r="U642" s="65"/>
      <c r="V642" s="54">
        <f t="shared" si="87"/>
        <v>2.2690119167824249E-2</v>
      </c>
      <c r="W642" s="55"/>
      <c r="X642" s="56"/>
      <c r="Y642" s="60">
        <f t="shared" si="88"/>
        <v>0.22287922297297286</v>
      </c>
      <c r="Z642" s="61"/>
      <c r="AA642" s="61"/>
      <c r="AB642" s="61"/>
      <c r="AC642" s="61"/>
      <c r="AD642" s="61"/>
      <c r="AE642" s="61"/>
      <c r="AF642" s="6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35"/>
    </row>
    <row r="643" spans="2:74">
      <c r="B643" s="3"/>
      <c r="C643" s="63">
        <f t="shared" si="89"/>
        <v>2.2240000000000015</v>
      </c>
      <c r="D643" s="63"/>
      <c r="E643" s="63">
        <f t="shared" si="81"/>
        <v>0</v>
      </c>
      <c r="F643" s="63"/>
      <c r="G643" s="63">
        <f t="shared" si="82"/>
        <v>0</v>
      </c>
      <c r="H643" s="63"/>
      <c r="I643" s="63">
        <f t="shared" si="83"/>
        <v>0</v>
      </c>
      <c r="J643" s="63"/>
      <c r="K643" s="63">
        <f t="shared" si="84"/>
        <v>0</v>
      </c>
      <c r="L643" s="63"/>
      <c r="M643" s="72">
        <f t="shared" si="85"/>
        <v>2.2240000000000015</v>
      </c>
      <c r="N643" s="72"/>
      <c r="O643" s="72"/>
      <c r="P643" s="72">
        <f t="shared" si="90"/>
        <v>0.18142985611510781</v>
      </c>
      <c r="Q643" s="72"/>
      <c r="R643" s="72"/>
      <c r="S643" s="65">
        <f t="shared" si="86"/>
        <v>8</v>
      </c>
      <c r="T643" s="65"/>
      <c r="U643" s="65"/>
      <c r="V643" s="54">
        <f t="shared" si="87"/>
        <v>2.273100226542393E-2</v>
      </c>
      <c r="W643" s="55"/>
      <c r="X643" s="56"/>
      <c r="Y643" s="60">
        <f t="shared" si="88"/>
        <v>0.22247836106115096</v>
      </c>
      <c r="Z643" s="61"/>
      <c r="AA643" s="61"/>
      <c r="AB643" s="61"/>
      <c r="AC643" s="61"/>
      <c r="AD643" s="61"/>
      <c r="AE643" s="61"/>
      <c r="AF643" s="6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35"/>
    </row>
    <row r="644" spans="2:74">
      <c r="B644" s="3"/>
      <c r="C644" s="63">
        <f t="shared" si="89"/>
        <v>2.2280000000000015</v>
      </c>
      <c r="D644" s="63"/>
      <c r="E644" s="63">
        <f t="shared" si="81"/>
        <v>0</v>
      </c>
      <c r="F644" s="63"/>
      <c r="G644" s="63">
        <f t="shared" si="82"/>
        <v>0</v>
      </c>
      <c r="H644" s="63"/>
      <c r="I644" s="63">
        <f t="shared" si="83"/>
        <v>0</v>
      </c>
      <c r="J644" s="63"/>
      <c r="K644" s="63">
        <f t="shared" si="84"/>
        <v>0</v>
      </c>
      <c r="L644" s="63"/>
      <c r="M644" s="72">
        <f t="shared" si="85"/>
        <v>2.2280000000000015</v>
      </c>
      <c r="N644" s="72"/>
      <c r="O644" s="72"/>
      <c r="P644" s="72">
        <f t="shared" si="90"/>
        <v>0.1811041292639137</v>
      </c>
      <c r="Q644" s="72"/>
      <c r="R644" s="72"/>
      <c r="S644" s="65">
        <f t="shared" si="86"/>
        <v>8</v>
      </c>
      <c r="T644" s="65"/>
      <c r="U644" s="65"/>
      <c r="V644" s="54">
        <f t="shared" si="87"/>
        <v>2.277188536302361E-2</v>
      </c>
      <c r="W644" s="55"/>
      <c r="X644" s="56"/>
      <c r="Y644" s="60">
        <f t="shared" si="88"/>
        <v>0.22207893850987417</v>
      </c>
      <c r="Z644" s="61"/>
      <c r="AA644" s="61"/>
      <c r="AB644" s="61"/>
      <c r="AC644" s="61"/>
      <c r="AD644" s="61"/>
      <c r="AE644" s="61"/>
      <c r="AF644" s="6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35"/>
    </row>
    <row r="645" spans="2:74">
      <c r="B645" s="3"/>
      <c r="C645" s="63">
        <f t="shared" si="89"/>
        <v>2.2320000000000015</v>
      </c>
      <c r="D645" s="63"/>
      <c r="E645" s="63">
        <f t="shared" si="81"/>
        <v>0</v>
      </c>
      <c r="F645" s="63"/>
      <c r="G645" s="63">
        <f t="shared" si="82"/>
        <v>0</v>
      </c>
      <c r="H645" s="63"/>
      <c r="I645" s="63">
        <f t="shared" si="83"/>
        <v>0</v>
      </c>
      <c r="J645" s="63"/>
      <c r="K645" s="63">
        <f t="shared" si="84"/>
        <v>0</v>
      </c>
      <c r="L645" s="63"/>
      <c r="M645" s="72">
        <f t="shared" si="85"/>
        <v>2.2320000000000015</v>
      </c>
      <c r="N645" s="72"/>
      <c r="O645" s="72"/>
      <c r="P645" s="72">
        <f t="shared" si="90"/>
        <v>0.18077956989247301</v>
      </c>
      <c r="Q645" s="72"/>
      <c r="R645" s="72"/>
      <c r="S645" s="65">
        <f t="shared" si="86"/>
        <v>8</v>
      </c>
      <c r="T645" s="65"/>
      <c r="U645" s="65"/>
      <c r="V645" s="54">
        <f t="shared" si="87"/>
        <v>2.2812768460623297E-2</v>
      </c>
      <c r="W645" s="55"/>
      <c r="X645" s="56"/>
      <c r="Y645" s="60">
        <f t="shared" si="88"/>
        <v>0.22168094758064505</v>
      </c>
      <c r="Z645" s="61"/>
      <c r="AA645" s="61"/>
      <c r="AB645" s="61"/>
      <c r="AC645" s="61"/>
      <c r="AD645" s="61"/>
      <c r="AE645" s="61"/>
      <c r="AF645" s="6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35"/>
    </row>
    <row r="646" spans="2:74">
      <c r="B646" s="3"/>
      <c r="C646" s="63">
        <f t="shared" si="89"/>
        <v>2.2360000000000015</v>
      </c>
      <c r="D646" s="63"/>
      <c r="E646" s="63">
        <f t="shared" si="81"/>
        <v>0</v>
      </c>
      <c r="F646" s="63"/>
      <c r="G646" s="63">
        <f t="shared" si="82"/>
        <v>0</v>
      </c>
      <c r="H646" s="63"/>
      <c r="I646" s="63">
        <f t="shared" si="83"/>
        <v>0</v>
      </c>
      <c r="J646" s="63"/>
      <c r="K646" s="63">
        <f t="shared" si="84"/>
        <v>0</v>
      </c>
      <c r="L646" s="63"/>
      <c r="M646" s="72">
        <f t="shared" si="85"/>
        <v>2.2360000000000015</v>
      </c>
      <c r="N646" s="72"/>
      <c r="O646" s="72"/>
      <c r="P646" s="72">
        <f t="shared" si="90"/>
        <v>0.18045617173524139</v>
      </c>
      <c r="Q646" s="72"/>
      <c r="R646" s="72"/>
      <c r="S646" s="65">
        <f t="shared" si="86"/>
        <v>8</v>
      </c>
      <c r="T646" s="65"/>
      <c r="U646" s="65"/>
      <c r="V646" s="54">
        <f t="shared" si="87"/>
        <v>2.2853651558222977E-2</v>
      </c>
      <c r="W646" s="55"/>
      <c r="X646" s="56"/>
      <c r="Y646" s="60">
        <f t="shared" si="88"/>
        <v>0.22128438059033978</v>
      </c>
      <c r="Z646" s="61"/>
      <c r="AA646" s="61"/>
      <c r="AB646" s="61"/>
      <c r="AC646" s="61"/>
      <c r="AD646" s="61"/>
      <c r="AE646" s="61"/>
      <c r="AF646" s="6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35"/>
    </row>
    <row r="647" spans="2:74">
      <c r="B647" s="3"/>
      <c r="C647" s="63">
        <f t="shared" si="89"/>
        <v>2.2400000000000015</v>
      </c>
      <c r="D647" s="63"/>
      <c r="E647" s="63">
        <f t="shared" si="81"/>
        <v>0</v>
      </c>
      <c r="F647" s="63"/>
      <c r="G647" s="63">
        <f t="shared" si="82"/>
        <v>0</v>
      </c>
      <c r="H647" s="63"/>
      <c r="I647" s="63">
        <f t="shared" si="83"/>
        <v>0</v>
      </c>
      <c r="J647" s="63"/>
      <c r="K647" s="63">
        <f t="shared" si="84"/>
        <v>0</v>
      </c>
      <c r="L647" s="63"/>
      <c r="M647" s="72">
        <f t="shared" si="85"/>
        <v>2.2400000000000015</v>
      </c>
      <c r="N647" s="72"/>
      <c r="O647" s="72"/>
      <c r="P647" s="72">
        <f t="shared" si="90"/>
        <v>0.18013392857142846</v>
      </c>
      <c r="Q647" s="72"/>
      <c r="R647" s="72"/>
      <c r="S647" s="65">
        <f t="shared" si="86"/>
        <v>8</v>
      </c>
      <c r="T647" s="65"/>
      <c r="U647" s="65"/>
      <c r="V647" s="54">
        <f t="shared" si="87"/>
        <v>2.2894534655822658E-2</v>
      </c>
      <c r="W647" s="55"/>
      <c r="X647" s="56"/>
      <c r="Y647" s="60">
        <f t="shared" si="88"/>
        <v>0.22088922991071416</v>
      </c>
      <c r="Z647" s="61"/>
      <c r="AA647" s="61"/>
      <c r="AB647" s="61"/>
      <c r="AC647" s="61"/>
      <c r="AD647" s="61"/>
      <c r="AE647" s="61"/>
      <c r="AF647" s="6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35"/>
    </row>
    <row r="648" spans="2:74">
      <c r="B648" s="3"/>
      <c r="C648" s="63">
        <f t="shared" si="89"/>
        <v>2.2440000000000015</v>
      </c>
      <c r="D648" s="63"/>
      <c r="E648" s="63">
        <f t="shared" si="81"/>
        <v>0</v>
      </c>
      <c r="F648" s="63"/>
      <c r="G648" s="63">
        <f t="shared" si="82"/>
        <v>0</v>
      </c>
      <c r="H648" s="63"/>
      <c r="I648" s="63">
        <f t="shared" si="83"/>
        <v>0</v>
      </c>
      <c r="J648" s="63"/>
      <c r="K648" s="63">
        <f t="shared" si="84"/>
        <v>0</v>
      </c>
      <c r="L648" s="63"/>
      <c r="M648" s="72">
        <f t="shared" si="85"/>
        <v>2.2440000000000015</v>
      </c>
      <c r="N648" s="72"/>
      <c r="O648" s="72"/>
      <c r="P648" s="72">
        <f t="shared" si="90"/>
        <v>0.17981283422459882</v>
      </c>
      <c r="Q648" s="72"/>
      <c r="R648" s="72"/>
      <c r="S648" s="65">
        <f t="shared" si="86"/>
        <v>8</v>
      </c>
      <c r="T648" s="65"/>
      <c r="U648" s="65"/>
      <c r="V648" s="54">
        <f t="shared" si="87"/>
        <v>2.2935417753422348E-2</v>
      </c>
      <c r="W648" s="55"/>
      <c r="X648" s="56"/>
      <c r="Y648" s="60">
        <f t="shared" si="88"/>
        <v>0.22049548796791432</v>
      </c>
      <c r="Z648" s="61"/>
      <c r="AA648" s="61"/>
      <c r="AB648" s="61"/>
      <c r="AC648" s="61"/>
      <c r="AD648" s="61"/>
      <c r="AE648" s="61"/>
      <c r="AF648" s="6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35"/>
    </row>
    <row r="649" spans="2:74">
      <c r="B649" s="3"/>
      <c r="C649" s="63">
        <f t="shared" si="89"/>
        <v>2.2480000000000016</v>
      </c>
      <c r="D649" s="63"/>
      <c r="E649" s="63">
        <f t="shared" si="81"/>
        <v>0</v>
      </c>
      <c r="F649" s="63"/>
      <c r="G649" s="63">
        <f t="shared" si="82"/>
        <v>0</v>
      </c>
      <c r="H649" s="63"/>
      <c r="I649" s="63">
        <f t="shared" si="83"/>
        <v>0</v>
      </c>
      <c r="J649" s="63"/>
      <c r="K649" s="63">
        <f t="shared" si="84"/>
        <v>0</v>
      </c>
      <c r="L649" s="63"/>
      <c r="M649" s="72">
        <f t="shared" si="85"/>
        <v>2.2480000000000016</v>
      </c>
      <c r="N649" s="72"/>
      <c r="O649" s="72"/>
      <c r="P649" s="72">
        <f t="shared" si="90"/>
        <v>0.17949288256227747</v>
      </c>
      <c r="Q649" s="72"/>
      <c r="R649" s="72"/>
      <c r="S649" s="65">
        <f t="shared" si="86"/>
        <v>8</v>
      </c>
      <c r="T649" s="65"/>
      <c r="U649" s="65"/>
      <c r="V649" s="54">
        <f t="shared" si="87"/>
        <v>2.2976300851022025E-2</v>
      </c>
      <c r="W649" s="55"/>
      <c r="X649" s="56"/>
      <c r="Y649" s="60">
        <f t="shared" si="88"/>
        <v>0.22010314724199276</v>
      </c>
      <c r="Z649" s="61"/>
      <c r="AA649" s="61"/>
      <c r="AB649" s="61"/>
      <c r="AC649" s="61"/>
      <c r="AD649" s="61"/>
      <c r="AE649" s="61"/>
      <c r="AF649" s="6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35"/>
    </row>
    <row r="650" spans="2:74">
      <c r="B650" s="3"/>
      <c r="C650" s="63">
        <f t="shared" si="89"/>
        <v>2.2520000000000016</v>
      </c>
      <c r="D650" s="63"/>
      <c r="E650" s="63">
        <f t="shared" si="81"/>
        <v>0</v>
      </c>
      <c r="F650" s="63"/>
      <c r="G650" s="63">
        <f t="shared" si="82"/>
        <v>0</v>
      </c>
      <c r="H650" s="63"/>
      <c r="I650" s="63">
        <f t="shared" si="83"/>
        <v>0</v>
      </c>
      <c r="J650" s="63"/>
      <c r="K650" s="63">
        <f t="shared" si="84"/>
        <v>0</v>
      </c>
      <c r="L650" s="63"/>
      <c r="M650" s="72">
        <f t="shared" si="85"/>
        <v>2.2520000000000016</v>
      </c>
      <c r="N650" s="72"/>
      <c r="O650" s="72"/>
      <c r="P650" s="72">
        <f t="shared" si="90"/>
        <v>0.17917406749555939</v>
      </c>
      <c r="Q650" s="72"/>
      <c r="R650" s="72"/>
      <c r="S650" s="65">
        <f t="shared" si="86"/>
        <v>8</v>
      </c>
      <c r="T650" s="65"/>
      <c r="U650" s="65"/>
      <c r="V650" s="54">
        <f t="shared" si="87"/>
        <v>2.3017183948621709E-2</v>
      </c>
      <c r="W650" s="55"/>
      <c r="X650" s="56"/>
      <c r="Y650" s="60">
        <f t="shared" si="88"/>
        <v>0.21971220026642971</v>
      </c>
      <c r="Z650" s="61"/>
      <c r="AA650" s="61"/>
      <c r="AB650" s="61"/>
      <c r="AC650" s="61"/>
      <c r="AD650" s="61"/>
      <c r="AE650" s="61"/>
      <c r="AF650" s="6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35"/>
    </row>
    <row r="651" spans="2:74">
      <c r="B651" s="3"/>
      <c r="C651" s="63">
        <f t="shared" si="89"/>
        <v>2.2560000000000016</v>
      </c>
      <c r="D651" s="63"/>
      <c r="E651" s="63">
        <f t="shared" si="81"/>
        <v>0</v>
      </c>
      <c r="F651" s="63"/>
      <c r="G651" s="63">
        <f t="shared" si="82"/>
        <v>0</v>
      </c>
      <c r="H651" s="63"/>
      <c r="I651" s="63">
        <f t="shared" si="83"/>
        <v>0</v>
      </c>
      <c r="J651" s="63"/>
      <c r="K651" s="63">
        <f t="shared" si="84"/>
        <v>0</v>
      </c>
      <c r="L651" s="63"/>
      <c r="M651" s="72">
        <f t="shared" si="85"/>
        <v>2.2560000000000016</v>
      </c>
      <c r="N651" s="72"/>
      <c r="O651" s="72"/>
      <c r="P651" s="72">
        <f t="shared" si="90"/>
        <v>0.17885638297872331</v>
      </c>
      <c r="Q651" s="72"/>
      <c r="R651" s="72"/>
      <c r="S651" s="65">
        <f t="shared" si="86"/>
        <v>8</v>
      </c>
      <c r="T651" s="65"/>
      <c r="U651" s="65"/>
      <c r="V651" s="54">
        <f t="shared" si="87"/>
        <v>2.30580670462214E-2</v>
      </c>
      <c r="W651" s="55"/>
      <c r="X651" s="56"/>
      <c r="Y651" s="60">
        <f t="shared" si="88"/>
        <v>0.21932263962765947</v>
      </c>
      <c r="Z651" s="61"/>
      <c r="AA651" s="61"/>
      <c r="AB651" s="61"/>
      <c r="AC651" s="61"/>
      <c r="AD651" s="61"/>
      <c r="AE651" s="61"/>
      <c r="AF651" s="6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35"/>
    </row>
    <row r="652" spans="2:74">
      <c r="B652" s="3"/>
      <c r="C652" s="63">
        <f t="shared" si="89"/>
        <v>2.2600000000000016</v>
      </c>
      <c r="D652" s="63"/>
      <c r="E652" s="63">
        <f t="shared" si="81"/>
        <v>0</v>
      </c>
      <c r="F652" s="63"/>
      <c r="G652" s="63">
        <f t="shared" si="82"/>
        <v>0</v>
      </c>
      <c r="H652" s="63"/>
      <c r="I652" s="63">
        <f t="shared" si="83"/>
        <v>0</v>
      </c>
      <c r="J652" s="63"/>
      <c r="K652" s="63">
        <f t="shared" si="84"/>
        <v>0</v>
      </c>
      <c r="L652" s="63"/>
      <c r="M652" s="72">
        <f t="shared" si="85"/>
        <v>2.2600000000000016</v>
      </c>
      <c r="N652" s="72"/>
      <c r="O652" s="72"/>
      <c r="P652" s="72">
        <f t="shared" si="90"/>
        <v>0.17853982300884944</v>
      </c>
      <c r="Q652" s="72"/>
      <c r="R652" s="72"/>
      <c r="S652" s="65">
        <f t="shared" si="86"/>
        <v>8</v>
      </c>
      <c r="T652" s="65"/>
      <c r="U652" s="65"/>
      <c r="V652" s="54">
        <f t="shared" si="87"/>
        <v>2.3098950143821077E-2</v>
      </c>
      <c r="W652" s="55"/>
      <c r="X652" s="56"/>
      <c r="Y652" s="60">
        <f t="shared" si="88"/>
        <v>0.21893445796460162</v>
      </c>
      <c r="Z652" s="61"/>
      <c r="AA652" s="61"/>
      <c r="AB652" s="61"/>
      <c r="AC652" s="61"/>
      <c r="AD652" s="61"/>
      <c r="AE652" s="61"/>
      <c r="AF652" s="6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35"/>
    </row>
    <row r="653" spans="2:74">
      <c r="B653" s="3"/>
      <c r="C653" s="63">
        <f t="shared" si="89"/>
        <v>2.2640000000000016</v>
      </c>
      <c r="D653" s="63"/>
      <c r="E653" s="63">
        <f t="shared" si="81"/>
        <v>0</v>
      </c>
      <c r="F653" s="63"/>
      <c r="G653" s="63">
        <f t="shared" si="82"/>
        <v>0</v>
      </c>
      <c r="H653" s="63"/>
      <c r="I653" s="63">
        <f t="shared" si="83"/>
        <v>0</v>
      </c>
      <c r="J653" s="63"/>
      <c r="K653" s="63">
        <f t="shared" si="84"/>
        <v>0</v>
      </c>
      <c r="L653" s="63"/>
      <c r="M653" s="72">
        <f t="shared" si="85"/>
        <v>2.2640000000000016</v>
      </c>
      <c r="N653" s="72"/>
      <c r="O653" s="72"/>
      <c r="P653" s="72">
        <f t="shared" si="90"/>
        <v>0.17822438162544157</v>
      </c>
      <c r="Q653" s="72"/>
      <c r="R653" s="72"/>
      <c r="S653" s="65">
        <f t="shared" si="86"/>
        <v>8</v>
      </c>
      <c r="T653" s="65"/>
      <c r="U653" s="65"/>
      <c r="V653" s="54">
        <f t="shared" si="87"/>
        <v>2.3139833241420757E-2</v>
      </c>
      <c r="W653" s="55"/>
      <c r="X653" s="56"/>
      <c r="Y653" s="60">
        <f t="shared" si="88"/>
        <v>0.21854764796819776</v>
      </c>
      <c r="Z653" s="61"/>
      <c r="AA653" s="61"/>
      <c r="AB653" s="61"/>
      <c r="AC653" s="61"/>
      <c r="AD653" s="61"/>
      <c r="AE653" s="61"/>
      <c r="AF653" s="6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35"/>
    </row>
    <row r="654" spans="2:74">
      <c r="B654" s="3"/>
      <c r="C654" s="63">
        <f t="shared" si="89"/>
        <v>2.2680000000000016</v>
      </c>
      <c r="D654" s="63"/>
      <c r="E654" s="63">
        <f t="shared" si="81"/>
        <v>0</v>
      </c>
      <c r="F654" s="63"/>
      <c r="G654" s="63">
        <f t="shared" si="82"/>
        <v>0</v>
      </c>
      <c r="H654" s="63"/>
      <c r="I654" s="63">
        <f t="shared" si="83"/>
        <v>0</v>
      </c>
      <c r="J654" s="63"/>
      <c r="K654" s="63">
        <f t="shared" si="84"/>
        <v>0</v>
      </c>
      <c r="L654" s="63"/>
      <c r="M654" s="72">
        <f t="shared" si="85"/>
        <v>2.2680000000000016</v>
      </c>
      <c r="N654" s="72"/>
      <c r="O654" s="72"/>
      <c r="P654" s="72">
        <f t="shared" si="90"/>
        <v>0.1779100529100528</v>
      </c>
      <c r="Q654" s="72"/>
      <c r="R654" s="72"/>
      <c r="S654" s="65">
        <f t="shared" si="86"/>
        <v>8</v>
      </c>
      <c r="T654" s="65"/>
      <c r="U654" s="65"/>
      <c r="V654" s="54">
        <f t="shared" si="87"/>
        <v>2.3180716339020448E-2</v>
      </c>
      <c r="W654" s="55"/>
      <c r="X654" s="56"/>
      <c r="Y654" s="60">
        <f t="shared" si="88"/>
        <v>0.21816220238095224</v>
      </c>
      <c r="Z654" s="61"/>
      <c r="AA654" s="61"/>
      <c r="AB654" s="61"/>
      <c r="AC654" s="61"/>
      <c r="AD654" s="61"/>
      <c r="AE654" s="61"/>
      <c r="AF654" s="6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35"/>
    </row>
    <row r="655" spans="2:74">
      <c r="B655" s="3"/>
      <c r="C655" s="63">
        <f t="shared" si="89"/>
        <v>2.2720000000000016</v>
      </c>
      <c r="D655" s="63"/>
      <c r="E655" s="63">
        <f t="shared" si="81"/>
        <v>0</v>
      </c>
      <c r="F655" s="63"/>
      <c r="G655" s="63">
        <f t="shared" si="82"/>
        <v>0</v>
      </c>
      <c r="H655" s="63"/>
      <c r="I655" s="63">
        <f t="shared" si="83"/>
        <v>0</v>
      </c>
      <c r="J655" s="63"/>
      <c r="K655" s="63">
        <f t="shared" si="84"/>
        <v>0</v>
      </c>
      <c r="L655" s="63"/>
      <c r="M655" s="72">
        <f t="shared" si="85"/>
        <v>2.2720000000000016</v>
      </c>
      <c r="N655" s="72"/>
      <c r="O655" s="72"/>
      <c r="P655" s="72">
        <f t="shared" si="90"/>
        <v>0.17759683098591539</v>
      </c>
      <c r="Q655" s="72"/>
      <c r="R655" s="72"/>
      <c r="S655" s="65">
        <f t="shared" si="86"/>
        <v>8</v>
      </c>
      <c r="T655" s="65"/>
      <c r="U655" s="65"/>
      <c r="V655" s="54">
        <f t="shared" si="87"/>
        <v>2.3221599436620131E-2</v>
      </c>
      <c r="W655" s="55"/>
      <c r="X655" s="56"/>
      <c r="Y655" s="60">
        <f t="shared" si="88"/>
        <v>0.21777811399647876</v>
      </c>
      <c r="Z655" s="61"/>
      <c r="AA655" s="61"/>
      <c r="AB655" s="61"/>
      <c r="AC655" s="61"/>
      <c r="AD655" s="61"/>
      <c r="AE655" s="61"/>
      <c r="AF655" s="6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35"/>
    </row>
    <row r="656" spans="2:74">
      <c r="B656" s="3"/>
      <c r="C656" s="63">
        <f t="shared" si="89"/>
        <v>2.2760000000000016</v>
      </c>
      <c r="D656" s="63"/>
      <c r="E656" s="63">
        <f t="shared" si="81"/>
        <v>0</v>
      </c>
      <c r="F656" s="63"/>
      <c r="G656" s="63">
        <f t="shared" si="82"/>
        <v>0</v>
      </c>
      <c r="H656" s="63"/>
      <c r="I656" s="63">
        <f t="shared" si="83"/>
        <v>0</v>
      </c>
      <c r="J656" s="63"/>
      <c r="K656" s="63">
        <f t="shared" si="84"/>
        <v>0</v>
      </c>
      <c r="L656" s="63"/>
      <c r="M656" s="72">
        <f t="shared" si="85"/>
        <v>2.2760000000000016</v>
      </c>
      <c r="N656" s="72"/>
      <c r="O656" s="72"/>
      <c r="P656" s="72">
        <f t="shared" si="90"/>
        <v>0.17728471001757459</v>
      </c>
      <c r="Q656" s="72"/>
      <c r="R656" s="72"/>
      <c r="S656" s="65">
        <f t="shared" si="86"/>
        <v>8</v>
      </c>
      <c r="T656" s="65"/>
      <c r="U656" s="65"/>
      <c r="V656" s="54">
        <f t="shared" si="87"/>
        <v>2.3262482534219812E-2</v>
      </c>
      <c r="W656" s="55"/>
      <c r="X656" s="56"/>
      <c r="Y656" s="60">
        <f t="shared" si="88"/>
        <v>0.21739537565905084</v>
      </c>
      <c r="Z656" s="61"/>
      <c r="AA656" s="61"/>
      <c r="AB656" s="61"/>
      <c r="AC656" s="61"/>
      <c r="AD656" s="61"/>
      <c r="AE656" s="61"/>
      <c r="AF656" s="6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35"/>
    </row>
    <row r="657" spans="2:74">
      <c r="B657" s="3"/>
      <c r="C657" s="63">
        <f t="shared" si="89"/>
        <v>2.2800000000000016</v>
      </c>
      <c r="D657" s="63"/>
      <c r="E657" s="63">
        <f t="shared" si="81"/>
        <v>0</v>
      </c>
      <c r="F657" s="63"/>
      <c r="G657" s="63">
        <f t="shared" si="82"/>
        <v>0</v>
      </c>
      <c r="H657" s="63"/>
      <c r="I657" s="63">
        <f t="shared" si="83"/>
        <v>0</v>
      </c>
      <c r="J657" s="63"/>
      <c r="K657" s="63">
        <f t="shared" si="84"/>
        <v>0</v>
      </c>
      <c r="L657" s="63"/>
      <c r="M657" s="72">
        <f t="shared" si="85"/>
        <v>2.2800000000000016</v>
      </c>
      <c r="N657" s="72"/>
      <c r="O657" s="72"/>
      <c r="P657" s="72">
        <f t="shared" si="90"/>
        <v>0.1769736842105262</v>
      </c>
      <c r="Q657" s="72"/>
      <c r="R657" s="72"/>
      <c r="S657" s="65">
        <f t="shared" si="86"/>
        <v>8</v>
      </c>
      <c r="T657" s="65"/>
      <c r="U657" s="65"/>
      <c r="V657" s="54">
        <f t="shared" si="87"/>
        <v>2.3303365631819499E-2</v>
      </c>
      <c r="W657" s="55"/>
      <c r="X657" s="56"/>
      <c r="Y657" s="60">
        <f t="shared" si="88"/>
        <v>0.21701398026315777</v>
      </c>
      <c r="Z657" s="61"/>
      <c r="AA657" s="61"/>
      <c r="AB657" s="61"/>
      <c r="AC657" s="61"/>
      <c r="AD657" s="61"/>
      <c r="AE657" s="61"/>
      <c r="AF657" s="6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35"/>
    </row>
    <row r="658" spans="2:74">
      <c r="B658" s="3"/>
      <c r="C658" s="63">
        <f t="shared" si="89"/>
        <v>2.2840000000000016</v>
      </c>
      <c r="D658" s="63"/>
      <c r="E658" s="63">
        <f t="shared" si="81"/>
        <v>0</v>
      </c>
      <c r="F658" s="63"/>
      <c r="G658" s="63">
        <f t="shared" si="82"/>
        <v>0</v>
      </c>
      <c r="H658" s="63"/>
      <c r="I658" s="63">
        <f t="shared" si="83"/>
        <v>0</v>
      </c>
      <c r="J658" s="63"/>
      <c r="K658" s="63">
        <f t="shared" si="84"/>
        <v>0</v>
      </c>
      <c r="L658" s="63"/>
      <c r="M658" s="72">
        <f t="shared" si="85"/>
        <v>2.2840000000000016</v>
      </c>
      <c r="N658" s="72"/>
      <c r="O658" s="72"/>
      <c r="P658" s="72">
        <f t="shared" si="90"/>
        <v>0.17666374781085803</v>
      </c>
      <c r="Q658" s="72"/>
      <c r="R658" s="72"/>
      <c r="S658" s="65">
        <f t="shared" si="86"/>
        <v>8</v>
      </c>
      <c r="T658" s="65"/>
      <c r="U658" s="65"/>
      <c r="V658" s="54">
        <f t="shared" si="87"/>
        <v>2.3344248729419179E-2</v>
      </c>
      <c r="W658" s="55"/>
      <c r="X658" s="56"/>
      <c r="Y658" s="60">
        <f t="shared" si="88"/>
        <v>0.21663392075306467</v>
      </c>
      <c r="Z658" s="61"/>
      <c r="AA658" s="61"/>
      <c r="AB658" s="61"/>
      <c r="AC658" s="61"/>
      <c r="AD658" s="61"/>
      <c r="AE658" s="61"/>
      <c r="AF658" s="6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35"/>
    </row>
    <row r="659" spans="2:74">
      <c r="B659" s="3"/>
      <c r="C659" s="63">
        <f t="shared" si="89"/>
        <v>2.2880000000000016</v>
      </c>
      <c r="D659" s="63"/>
      <c r="E659" s="63">
        <f t="shared" si="81"/>
        <v>0</v>
      </c>
      <c r="F659" s="63"/>
      <c r="G659" s="63">
        <f t="shared" si="82"/>
        <v>0</v>
      </c>
      <c r="H659" s="63"/>
      <c r="I659" s="63">
        <f t="shared" si="83"/>
        <v>0</v>
      </c>
      <c r="J659" s="63"/>
      <c r="K659" s="63">
        <f t="shared" si="84"/>
        <v>0</v>
      </c>
      <c r="L659" s="63"/>
      <c r="M659" s="72">
        <f t="shared" si="85"/>
        <v>2.2880000000000016</v>
      </c>
      <c r="N659" s="72"/>
      <c r="O659" s="72"/>
      <c r="P659" s="72">
        <f t="shared" si="90"/>
        <v>0.17635489510489499</v>
      </c>
      <c r="Q659" s="72"/>
      <c r="R659" s="72"/>
      <c r="S659" s="65">
        <f t="shared" si="86"/>
        <v>8</v>
      </c>
      <c r="T659" s="65"/>
      <c r="U659" s="65"/>
      <c r="V659" s="54">
        <f t="shared" si="87"/>
        <v>2.338513182701886E-2</v>
      </c>
      <c r="W659" s="55"/>
      <c r="X659" s="56"/>
      <c r="Y659" s="60">
        <f t="shared" si="88"/>
        <v>0.21625519012237748</v>
      </c>
      <c r="Z659" s="61"/>
      <c r="AA659" s="61"/>
      <c r="AB659" s="61"/>
      <c r="AC659" s="61"/>
      <c r="AD659" s="61"/>
      <c r="AE659" s="61"/>
      <c r="AF659" s="6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35"/>
    </row>
    <row r="660" spans="2:74">
      <c r="B660" s="3"/>
      <c r="C660" s="63">
        <f t="shared" si="89"/>
        <v>2.2920000000000016</v>
      </c>
      <c r="D660" s="63"/>
      <c r="E660" s="63">
        <f t="shared" si="81"/>
        <v>0</v>
      </c>
      <c r="F660" s="63"/>
      <c r="G660" s="63">
        <f t="shared" si="82"/>
        <v>0</v>
      </c>
      <c r="H660" s="63"/>
      <c r="I660" s="63">
        <f t="shared" si="83"/>
        <v>0</v>
      </c>
      <c r="J660" s="63"/>
      <c r="K660" s="63">
        <f t="shared" si="84"/>
        <v>0</v>
      </c>
      <c r="L660" s="63"/>
      <c r="M660" s="72">
        <f t="shared" si="85"/>
        <v>2.2920000000000016</v>
      </c>
      <c r="N660" s="72"/>
      <c r="O660" s="72"/>
      <c r="P660" s="72">
        <f t="shared" si="90"/>
        <v>0.17604712041884807</v>
      </c>
      <c r="Q660" s="72"/>
      <c r="R660" s="72"/>
      <c r="S660" s="65">
        <f t="shared" si="86"/>
        <v>8</v>
      </c>
      <c r="T660" s="65"/>
      <c r="U660" s="65"/>
      <c r="V660" s="54">
        <f t="shared" si="87"/>
        <v>2.342601492461855E-2</v>
      </c>
      <c r="W660" s="55"/>
      <c r="X660" s="56"/>
      <c r="Y660" s="60">
        <f t="shared" si="88"/>
        <v>0.21587778141361247</v>
      </c>
      <c r="Z660" s="61"/>
      <c r="AA660" s="61"/>
      <c r="AB660" s="61"/>
      <c r="AC660" s="61"/>
      <c r="AD660" s="61"/>
      <c r="AE660" s="61"/>
      <c r="AF660" s="6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35"/>
    </row>
    <row r="661" spans="2:74">
      <c r="B661" s="3"/>
      <c r="C661" s="63">
        <f t="shared" si="89"/>
        <v>2.2960000000000016</v>
      </c>
      <c r="D661" s="63"/>
      <c r="E661" s="63">
        <f t="shared" si="81"/>
        <v>0</v>
      </c>
      <c r="F661" s="63"/>
      <c r="G661" s="63">
        <f t="shared" si="82"/>
        <v>0</v>
      </c>
      <c r="H661" s="63"/>
      <c r="I661" s="63">
        <f t="shared" si="83"/>
        <v>0</v>
      </c>
      <c r="J661" s="63"/>
      <c r="K661" s="63">
        <f t="shared" si="84"/>
        <v>0</v>
      </c>
      <c r="L661" s="63"/>
      <c r="M661" s="72">
        <f t="shared" si="85"/>
        <v>2.2960000000000016</v>
      </c>
      <c r="N661" s="72"/>
      <c r="O661" s="72"/>
      <c r="P661" s="72">
        <f t="shared" si="90"/>
        <v>0.1757404181184668</v>
      </c>
      <c r="Q661" s="72"/>
      <c r="R661" s="72"/>
      <c r="S661" s="65">
        <f t="shared" si="86"/>
        <v>8</v>
      </c>
      <c r="T661" s="65"/>
      <c r="U661" s="65"/>
      <c r="V661" s="54">
        <f t="shared" si="87"/>
        <v>2.3466898022218231E-2</v>
      </c>
      <c r="W661" s="55"/>
      <c r="X661" s="56"/>
      <c r="Y661" s="60">
        <f t="shared" si="88"/>
        <v>0.21550168771776992</v>
      </c>
      <c r="Z661" s="61"/>
      <c r="AA661" s="61"/>
      <c r="AB661" s="61"/>
      <c r="AC661" s="61"/>
      <c r="AD661" s="61"/>
      <c r="AE661" s="61"/>
      <c r="AF661" s="6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35"/>
    </row>
    <row r="662" spans="2:74">
      <c r="B662" s="3"/>
      <c r="C662" s="63">
        <f t="shared" si="89"/>
        <v>2.3000000000000016</v>
      </c>
      <c r="D662" s="63"/>
      <c r="E662" s="63">
        <f t="shared" si="81"/>
        <v>0</v>
      </c>
      <c r="F662" s="63"/>
      <c r="G662" s="63">
        <f t="shared" si="82"/>
        <v>0</v>
      </c>
      <c r="H662" s="63"/>
      <c r="I662" s="63">
        <f t="shared" si="83"/>
        <v>0</v>
      </c>
      <c r="J662" s="63"/>
      <c r="K662" s="63">
        <f t="shared" si="84"/>
        <v>0</v>
      </c>
      <c r="L662" s="63"/>
      <c r="M662" s="72">
        <f t="shared" si="85"/>
        <v>2.3000000000000016</v>
      </c>
      <c r="N662" s="72"/>
      <c r="O662" s="72"/>
      <c r="P662" s="72">
        <f t="shared" si="90"/>
        <v>0.17543478260869555</v>
      </c>
      <c r="Q662" s="72"/>
      <c r="R662" s="72"/>
      <c r="S662" s="65">
        <f t="shared" si="86"/>
        <v>8</v>
      </c>
      <c r="T662" s="65"/>
      <c r="U662" s="65"/>
      <c r="V662" s="54">
        <f t="shared" si="87"/>
        <v>2.3507781119817911E-2</v>
      </c>
      <c r="W662" s="55"/>
      <c r="X662" s="56"/>
      <c r="Y662" s="60">
        <f t="shared" si="88"/>
        <v>0.21512690217391292</v>
      </c>
      <c r="Z662" s="61"/>
      <c r="AA662" s="61"/>
      <c r="AB662" s="61"/>
      <c r="AC662" s="61"/>
      <c r="AD662" s="61"/>
      <c r="AE662" s="61"/>
      <c r="AF662" s="6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35"/>
    </row>
    <row r="663" spans="2:74">
      <c r="B663" s="3"/>
      <c r="C663" s="63">
        <f t="shared" si="89"/>
        <v>2.3040000000000016</v>
      </c>
      <c r="D663" s="63"/>
      <c r="E663" s="63">
        <f t="shared" ref="E663:E726" si="91">IF(AND(C663&lt;$AD$77,$AD$77&lt;C664),$AD$77,0)</f>
        <v>0</v>
      </c>
      <c r="F663" s="63"/>
      <c r="G663" s="63">
        <f t="shared" ref="G663:G726" si="92">IF(AND(C663&lt;$AB$78,$AB$78&lt;C664),$AB$78,0)</f>
        <v>0</v>
      </c>
      <c r="H663" s="63"/>
      <c r="I663" s="63">
        <f t="shared" ref="I663:I726" si="93">IF(AND(C663&lt;=1,1&lt;C664),1,0)</f>
        <v>0</v>
      </c>
      <c r="J663" s="63"/>
      <c r="K663" s="63">
        <f t="shared" ref="K663:K726" si="94">IF(AND(C663&lt;=6,6&lt;C664),6,0)</f>
        <v>0</v>
      </c>
      <c r="L663" s="63"/>
      <c r="M663" s="72">
        <f t="shared" ref="M663:M726" si="95">IF(AND(E663=0,G663=0,I663=0,K663=0),C663,E663+G663+I663+K663)</f>
        <v>2.3040000000000016</v>
      </c>
      <c r="N663" s="72"/>
      <c r="O663" s="72"/>
      <c r="P663" s="72">
        <f t="shared" si="90"/>
        <v>0.17513020833333323</v>
      </c>
      <c r="Q663" s="72"/>
      <c r="R663" s="72"/>
      <c r="S663" s="65">
        <f t="shared" ref="S663:S726" si="96">IF(M663&gt;$AB$78,$BA$22/$AW$24,IF(M663&lt;=$AB$78,$AY$23+($BA$22/$AW$24-$AY$23)*M663/$AB$78,0))</f>
        <v>8</v>
      </c>
      <c r="T663" s="65"/>
      <c r="U663" s="65"/>
      <c r="V663" s="54">
        <f t="shared" ref="V663:V726" si="97">+P663*(M663/(2*PI()))^2</f>
        <v>2.3548664217417598E-2</v>
      </c>
      <c r="W663" s="55"/>
      <c r="X663" s="56"/>
      <c r="Y663" s="60">
        <f t="shared" si="88"/>
        <v>0.21475341796874989</v>
      </c>
      <c r="Z663" s="61"/>
      <c r="AA663" s="61"/>
      <c r="AB663" s="61"/>
      <c r="AC663" s="61"/>
      <c r="AD663" s="61"/>
      <c r="AE663" s="61"/>
      <c r="AF663" s="6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35"/>
    </row>
    <row r="664" spans="2:74">
      <c r="B664" s="3"/>
      <c r="C664" s="63">
        <f t="shared" si="89"/>
        <v>2.3080000000000016</v>
      </c>
      <c r="D664" s="63"/>
      <c r="E664" s="63">
        <f t="shared" si="91"/>
        <v>0</v>
      </c>
      <c r="F664" s="63"/>
      <c r="G664" s="63">
        <f t="shared" si="92"/>
        <v>0</v>
      </c>
      <c r="H664" s="63"/>
      <c r="I664" s="63">
        <f t="shared" si="93"/>
        <v>0</v>
      </c>
      <c r="J664" s="63"/>
      <c r="K664" s="63">
        <f t="shared" si="94"/>
        <v>0</v>
      </c>
      <c r="L664" s="63"/>
      <c r="M664" s="72">
        <f t="shared" si="95"/>
        <v>2.3080000000000016</v>
      </c>
      <c r="N664" s="72"/>
      <c r="O664" s="72"/>
      <c r="P664" s="72">
        <f t="shared" si="90"/>
        <v>0.17482668977469659</v>
      </c>
      <c r="Q664" s="72"/>
      <c r="R664" s="72"/>
      <c r="S664" s="65">
        <f t="shared" si="96"/>
        <v>8</v>
      </c>
      <c r="T664" s="65"/>
      <c r="U664" s="65"/>
      <c r="V664" s="54">
        <f t="shared" si="97"/>
        <v>2.3589547315017279E-2</v>
      </c>
      <c r="W664" s="55"/>
      <c r="X664" s="56"/>
      <c r="Y664" s="60">
        <f t="shared" ref="Y664:Y727" si="98">$AV$25*P664/S664</f>
        <v>0.2143812283362217</v>
      </c>
      <c r="Z664" s="61"/>
      <c r="AA664" s="61"/>
      <c r="AB664" s="61"/>
      <c r="AC664" s="61"/>
      <c r="AD664" s="61"/>
      <c r="AE664" s="61"/>
      <c r="AF664" s="6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35"/>
    </row>
    <row r="665" spans="2:74">
      <c r="B665" s="3"/>
      <c r="C665" s="63">
        <f t="shared" ref="C665:C728" si="99">+C664+$AR$83</f>
        <v>2.3120000000000016</v>
      </c>
      <c r="D665" s="63"/>
      <c r="E665" s="63">
        <f t="shared" si="91"/>
        <v>0</v>
      </c>
      <c r="F665" s="63"/>
      <c r="G665" s="63">
        <f t="shared" si="92"/>
        <v>0</v>
      </c>
      <c r="H665" s="63"/>
      <c r="I665" s="63">
        <f t="shared" si="93"/>
        <v>0</v>
      </c>
      <c r="J665" s="63"/>
      <c r="K665" s="63">
        <f t="shared" si="94"/>
        <v>0</v>
      </c>
      <c r="L665" s="63"/>
      <c r="M665" s="72">
        <f t="shared" si="95"/>
        <v>2.3120000000000016</v>
      </c>
      <c r="N665" s="72"/>
      <c r="O665" s="72"/>
      <c r="P665" s="72">
        <f t="shared" ref="P665:P728" si="100">IF(AND(0&lt;=M665,M665&lt;=$AD$77),(0.4+0.6*M665/$AD$77)*$AH$74,IF(AND($AD$77&lt;=M665,M665&lt;=$AB$78),$AH$74,IF(AND($AB$78&lt;=M665,M665&lt;=6),$AH$75/M665,IF(6&lt;=M665,$AH$75*6/M665^2,0))))</f>
        <v>0.17452422145328708</v>
      </c>
      <c r="Q665" s="72"/>
      <c r="R665" s="72"/>
      <c r="S665" s="65">
        <f t="shared" si="96"/>
        <v>8</v>
      </c>
      <c r="T665" s="65"/>
      <c r="U665" s="65"/>
      <c r="V665" s="54">
        <f t="shared" si="97"/>
        <v>2.3630430412616962E-2</v>
      </c>
      <c r="W665" s="55"/>
      <c r="X665" s="56"/>
      <c r="Y665" s="60">
        <f t="shared" si="98"/>
        <v>0.21401032655709329</v>
      </c>
      <c r="Z665" s="61"/>
      <c r="AA665" s="61"/>
      <c r="AB665" s="61"/>
      <c r="AC665" s="61"/>
      <c r="AD665" s="61"/>
      <c r="AE665" s="61"/>
      <c r="AF665" s="6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35"/>
    </row>
    <row r="666" spans="2:74">
      <c r="B666" s="3"/>
      <c r="C666" s="63">
        <f t="shared" si="99"/>
        <v>2.3160000000000016</v>
      </c>
      <c r="D666" s="63"/>
      <c r="E666" s="63">
        <f t="shared" si="91"/>
        <v>0</v>
      </c>
      <c r="F666" s="63"/>
      <c r="G666" s="63">
        <f t="shared" si="92"/>
        <v>0</v>
      </c>
      <c r="H666" s="63"/>
      <c r="I666" s="63">
        <f t="shared" si="93"/>
        <v>0</v>
      </c>
      <c r="J666" s="63"/>
      <c r="K666" s="63">
        <f t="shared" si="94"/>
        <v>0</v>
      </c>
      <c r="L666" s="63"/>
      <c r="M666" s="72">
        <f t="shared" si="95"/>
        <v>2.3160000000000016</v>
      </c>
      <c r="N666" s="72"/>
      <c r="O666" s="72"/>
      <c r="P666" s="72">
        <f t="shared" si="100"/>
        <v>0.17422279792746104</v>
      </c>
      <c r="Q666" s="72"/>
      <c r="R666" s="72"/>
      <c r="S666" s="65">
        <f t="shared" si="96"/>
        <v>8</v>
      </c>
      <c r="T666" s="65"/>
      <c r="U666" s="65"/>
      <c r="V666" s="54">
        <f t="shared" si="97"/>
        <v>2.367131351021665E-2</v>
      </c>
      <c r="W666" s="55"/>
      <c r="X666" s="56"/>
      <c r="Y666" s="60">
        <f t="shared" si="98"/>
        <v>0.21364070595854912</v>
      </c>
      <c r="Z666" s="61"/>
      <c r="AA666" s="61"/>
      <c r="AB666" s="61"/>
      <c r="AC666" s="61"/>
      <c r="AD666" s="61"/>
      <c r="AE666" s="61"/>
      <c r="AF666" s="6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35"/>
    </row>
    <row r="667" spans="2:74">
      <c r="B667" s="3"/>
      <c r="C667" s="63">
        <f t="shared" si="99"/>
        <v>2.3200000000000016</v>
      </c>
      <c r="D667" s="63"/>
      <c r="E667" s="63">
        <f t="shared" si="91"/>
        <v>0</v>
      </c>
      <c r="F667" s="63"/>
      <c r="G667" s="63">
        <f t="shared" si="92"/>
        <v>0</v>
      </c>
      <c r="H667" s="63"/>
      <c r="I667" s="63">
        <f t="shared" si="93"/>
        <v>0</v>
      </c>
      <c r="J667" s="63"/>
      <c r="K667" s="63">
        <f t="shared" si="94"/>
        <v>0</v>
      </c>
      <c r="L667" s="63"/>
      <c r="M667" s="72">
        <f t="shared" si="95"/>
        <v>2.3200000000000016</v>
      </c>
      <c r="N667" s="72"/>
      <c r="O667" s="72"/>
      <c r="P667" s="72">
        <f t="shared" si="100"/>
        <v>0.17392241379310333</v>
      </c>
      <c r="Q667" s="72"/>
      <c r="R667" s="72"/>
      <c r="S667" s="65">
        <f t="shared" si="96"/>
        <v>8</v>
      </c>
      <c r="T667" s="65"/>
      <c r="U667" s="65"/>
      <c r="V667" s="54">
        <f t="shared" si="97"/>
        <v>2.371219660781633E-2</v>
      </c>
      <c r="W667" s="55"/>
      <c r="X667" s="56"/>
      <c r="Y667" s="60">
        <f t="shared" si="98"/>
        <v>0.21327235991379298</v>
      </c>
      <c r="Z667" s="61"/>
      <c r="AA667" s="61"/>
      <c r="AB667" s="61"/>
      <c r="AC667" s="61"/>
      <c r="AD667" s="61"/>
      <c r="AE667" s="61"/>
      <c r="AF667" s="6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35"/>
    </row>
    <row r="668" spans="2:74">
      <c r="B668" s="3"/>
      <c r="C668" s="63">
        <f t="shared" si="99"/>
        <v>2.3240000000000016</v>
      </c>
      <c r="D668" s="63"/>
      <c r="E668" s="63">
        <f t="shared" si="91"/>
        <v>0</v>
      </c>
      <c r="F668" s="63"/>
      <c r="G668" s="63">
        <f t="shared" si="92"/>
        <v>0</v>
      </c>
      <c r="H668" s="63"/>
      <c r="I668" s="63">
        <f t="shared" si="93"/>
        <v>0</v>
      </c>
      <c r="J668" s="63"/>
      <c r="K668" s="63">
        <f t="shared" si="94"/>
        <v>0</v>
      </c>
      <c r="L668" s="63"/>
      <c r="M668" s="72">
        <f t="shared" si="95"/>
        <v>2.3240000000000016</v>
      </c>
      <c r="N668" s="72"/>
      <c r="O668" s="72"/>
      <c r="P668" s="72">
        <f t="shared" si="100"/>
        <v>0.17362306368330455</v>
      </c>
      <c r="Q668" s="72"/>
      <c r="R668" s="72"/>
      <c r="S668" s="65">
        <f t="shared" si="96"/>
        <v>8</v>
      </c>
      <c r="T668" s="65"/>
      <c r="U668" s="65"/>
      <c r="V668" s="54">
        <f t="shared" si="97"/>
        <v>2.375307970541601E-2</v>
      </c>
      <c r="W668" s="55"/>
      <c r="X668" s="56"/>
      <c r="Y668" s="60">
        <f t="shared" si="98"/>
        <v>0.21290528184165222</v>
      </c>
      <c r="Z668" s="61"/>
      <c r="AA668" s="61"/>
      <c r="AB668" s="61"/>
      <c r="AC668" s="61"/>
      <c r="AD668" s="61"/>
      <c r="AE668" s="61"/>
      <c r="AF668" s="6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35"/>
    </row>
    <row r="669" spans="2:74">
      <c r="B669" s="3"/>
      <c r="C669" s="63">
        <f t="shared" si="99"/>
        <v>2.3280000000000016</v>
      </c>
      <c r="D669" s="63"/>
      <c r="E669" s="63">
        <f t="shared" si="91"/>
        <v>0</v>
      </c>
      <c r="F669" s="63"/>
      <c r="G669" s="63">
        <f t="shared" si="92"/>
        <v>0</v>
      </c>
      <c r="H669" s="63"/>
      <c r="I669" s="63">
        <f t="shared" si="93"/>
        <v>0</v>
      </c>
      <c r="J669" s="63"/>
      <c r="K669" s="63">
        <f t="shared" si="94"/>
        <v>0</v>
      </c>
      <c r="L669" s="63"/>
      <c r="M669" s="72">
        <f t="shared" si="95"/>
        <v>2.3280000000000016</v>
      </c>
      <c r="N669" s="72"/>
      <c r="O669" s="72"/>
      <c r="P669" s="72">
        <f t="shared" si="100"/>
        <v>0.17332474226804112</v>
      </c>
      <c r="Q669" s="72"/>
      <c r="R669" s="72"/>
      <c r="S669" s="65">
        <f t="shared" si="96"/>
        <v>8</v>
      </c>
      <c r="T669" s="65"/>
      <c r="U669" s="65"/>
      <c r="V669" s="54">
        <f t="shared" si="97"/>
        <v>2.3793962803015697E-2</v>
      </c>
      <c r="W669" s="55"/>
      <c r="X669" s="56"/>
      <c r="Y669" s="60">
        <f t="shared" si="98"/>
        <v>0.21253946520618544</v>
      </c>
      <c r="Z669" s="61"/>
      <c r="AA669" s="61"/>
      <c r="AB669" s="61"/>
      <c r="AC669" s="61"/>
      <c r="AD669" s="61"/>
      <c r="AE669" s="61"/>
      <c r="AF669" s="6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35"/>
    </row>
    <row r="670" spans="2:74">
      <c r="B670" s="3"/>
      <c r="C670" s="63">
        <f t="shared" si="99"/>
        <v>2.3320000000000016</v>
      </c>
      <c r="D670" s="63"/>
      <c r="E670" s="63">
        <f t="shared" si="91"/>
        <v>0</v>
      </c>
      <c r="F670" s="63"/>
      <c r="G670" s="63">
        <f t="shared" si="92"/>
        <v>0</v>
      </c>
      <c r="H670" s="63"/>
      <c r="I670" s="63">
        <f t="shared" si="93"/>
        <v>0</v>
      </c>
      <c r="J670" s="63"/>
      <c r="K670" s="63">
        <f t="shared" si="94"/>
        <v>0</v>
      </c>
      <c r="L670" s="63"/>
      <c r="M670" s="72">
        <f t="shared" si="95"/>
        <v>2.3320000000000016</v>
      </c>
      <c r="N670" s="72"/>
      <c r="O670" s="72"/>
      <c r="P670" s="72">
        <f t="shared" si="100"/>
        <v>0.17302744425385924</v>
      </c>
      <c r="Q670" s="72"/>
      <c r="R670" s="72"/>
      <c r="S670" s="65">
        <f t="shared" si="96"/>
        <v>8</v>
      </c>
      <c r="T670" s="65"/>
      <c r="U670" s="65"/>
      <c r="V670" s="54">
        <f t="shared" si="97"/>
        <v>2.3834845900615381E-2</v>
      </c>
      <c r="W670" s="55"/>
      <c r="X670" s="56"/>
      <c r="Y670" s="60">
        <f t="shared" si="98"/>
        <v>0.21217490351629489</v>
      </c>
      <c r="Z670" s="61"/>
      <c r="AA670" s="61"/>
      <c r="AB670" s="61"/>
      <c r="AC670" s="61"/>
      <c r="AD670" s="61"/>
      <c r="AE670" s="61"/>
      <c r="AF670" s="6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35"/>
    </row>
    <row r="671" spans="2:74">
      <c r="B671" s="3"/>
      <c r="C671" s="63">
        <f t="shared" si="99"/>
        <v>2.3360000000000016</v>
      </c>
      <c r="D671" s="63"/>
      <c r="E671" s="63">
        <f t="shared" si="91"/>
        <v>0</v>
      </c>
      <c r="F671" s="63"/>
      <c r="G671" s="63">
        <f t="shared" si="92"/>
        <v>0</v>
      </c>
      <c r="H671" s="63"/>
      <c r="I671" s="63">
        <f t="shared" si="93"/>
        <v>0</v>
      </c>
      <c r="J671" s="63"/>
      <c r="K671" s="63">
        <f t="shared" si="94"/>
        <v>0</v>
      </c>
      <c r="L671" s="63"/>
      <c r="M671" s="72">
        <f t="shared" si="95"/>
        <v>2.3360000000000016</v>
      </c>
      <c r="N671" s="72"/>
      <c r="O671" s="72"/>
      <c r="P671" s="72">
        <f t="shared" si="100"/>
        <v>0.17273116438356154</v>
      </c>
      <c r="Q671" s="72"/>
      <c r="R671" s="72"/>
      <c r="S671" s="65">
        <f t="shared" si="96"/>
        <v>8</v>
      </c>
      <c r="T671" s="65"/>
      <c r="U671" s="65"/>
      <c r="V671" s="54">
        <f t="shared" si="97"/>
        <v>2.3875728998215062E-2</v>
      </c>
      <c r="W671" s="55"/>
      <c r="X671" s="56"/>
      <c r="Y671" s="60">
        <f t="shared" si="98"/>
        <v>0.21181159032534236</v>
      </c>
      <c r="Z671" s="61"/>
      <c r="AA671" s="61"/>
      <c r="AB671" s="61"/>
      <c r="AC671" s="61"/>
      <c r="AD671" s="61"/>
      <c r="AE671" s="61"/>
      <c r="AF671" s="6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35"/>
    </row>
    <row r="672" spans="2:74">
      <c r="B672" s="3"/>
      <c r="C672" s="63">
        <f t="shared" si="99"/>
        <v>2.3400000000000016</v>
      </c>
      <c r="D672" s="63"/>
      <c r="E672" s="63">
        <f t="shared" si="91"/>
        <v>0</v>
      </c>
      <c r="F672" s="63"/>
      <c r="G672" s="63">
        <f t="shared" si="92"/>
        <v>0</v>
      </c>
      <c r="H672" s="63"/>
      <c r="I672" s="63">
        <f t="shared" si="93"/>
        <v>0</v>
      </c>
      <c r="J672" s="63"/>
      <c r="K672" s="63">
        <f t="shared" si="94"/>
        <v>0</v>
      </c>
      <c r="L672" s="63"/>
      <c r="M672" s="72">
        <f t="shared" si="95"/>
        <v>2.3400000000000016</v>
      </c>
      <c r="N672" s="72"/>
      <c r="O672" s="72"/>
      <c r="P672" s="72">
        <f t="shared" si="100"/>
        <v>0.17243589743589732</v>
      </c>
      <c r="Q672" s="72"/>
      <c r="R672" s="72"/>
      <c r="S672" s="65">
        <f t="shared" si="96"/>
        <v>8</v>
      </c>
      <c r="T672" s="65"/>
      <c r="U672" s="65"/>
      <c r="V672" s="54">
        <f t="shared" si="97"/>
        <v>2.3916612095814749E-2</v>
      </c>
      <c r="W672" s="55"/>
      <c r="X672" s="56"/>
      <c r="Y672" s="60">
        <f t="shared" si="98"/>
        <v>0.2114495192307691</v>
      </c>
      <c r="Z672" s="61"/>
      <c r="AA672" s="61"/>
      <c r="AB672" s="61"/>
      <c r="AC672" s="61"/>
      <c r="AD672" s="61"/>
      <c r="AE672" s="61"/>
      <c r="AF672" s="6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35"/>
    </row>
    <row r="673" spans="2:74">
      <c r="B673" s="3"/>
      <c r="C673" s="63">
        <f t="shared" si="99"/>
        <v>2.3440000000000016</v>
      </c>
      <c r="D673" s="63"/>
      <c r="E673" s="63">
        <f t="shared" si="91"/>
        <v>0</v>
      </c>
      <c r="F673" s="63"/>
      <c r="G673" s="63">
        <f t="shared" si="92"/>
        <v>0</v>
      </c>
      <c r="H673" s="63"/>
      <c r="I673" s="63">
        <f t="shared" si="93"/>
        <v>0</v>
      </c>
      <c r="J673" s="63"/>
      <c r="K673" s="63">
        <f t="shared" si="94"/>
        <v>0</v>
      </c>
      <c r="L673" s="63"/>
      <c r="M673" s="72">
        <f t="shared" si="95"/>
        <v>2.3440000000000016</v>
      </c>
      <c r="N673" s="72"/>
      <c r="O673" s="72"/>
      <c r="P673" s="72">
        <f t="shared" si="100"/>
        <v>0.17214163822525586</v>
      </c>
      <c r="Q673" s="72"/>
      <c r="R673" s="72"/>
      <c r="S673" s="65">
        <f t="shared" si="96"/>
        <v>8</v>
      </c>
      <c r="T673" s="65"/>
      <c r="U673" s="65"/>
      <c r="V673" s="54">
        <f t="shared" si="97"/>
        <v>2.3957495193414426E-2</v>
      </c>
      <c r="W673" s="55"/>
      <c r="X673" s="56"/>
      <c r="Y673" s="60">
        <f t="shared" si="98"/>
        <v>0.21108868387372001</v>
      </c>
      <c r="Z673" s="61"/>
      <c r="AA673" s="61"/>
      <c r="AB673" s="61"/>
      <c r="AC673" s="61"/>
      <c r="AD673" s="61"/>
      <c r="AE673" s="61"/>
      <c r="AF673" s="6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35"/>
    </row>
    <row r="674" spans="2:74">
      <c r="B674" s="3"/>
      <c r="C674" s="63">
        <f t="shared" si="99"/>
        <v>2.3480000000000016</v>
      </c>
      <c r="D674" s="63"/>
      <c r="E674" s="63">
        <f t="shared" si="91"/>
        <v>0</v>
      </c>
      <c r="F674" s="63"/>
      <c r="G674" s="63">
        <f t="shared" si="92"/>
        <v>0</v>
      </c>
      <c r="H674" s="63"/>
      <c r="I674" s="63">
        <f t="shared" si="93"/>
        <v>0</v>
      </c>
      <c r="J674" s="63"/>
      <c r="K674" s="63">
        <f t="shared" si="94"/>
        <v>0</v>
      </c>
      <c r="L674" s="63"/>
      <c r="M674" s="72">
        <f t="shared" si="95"/>
        <v>2.3480000000000016</v>
      </c>
      <c r="N674" s="72"/>
      <c r="O674" s="72"/>
      <c r="P674" s="72">
        <f t="shared" si="100"/>
        <v>0.17184838160136276</v>
      </c>
      <c r="Q674" s="72"/>
      <c r="R674" s="72"/>
      <c r="S674" s="65">
        <f t="shared" si="96"/>
        <v>8</v>
      </c>
      <c r="T674" s="65"/>
      <c r="U674" s="65"/>
      <c r="V674" s="54">
        <f t="shared" si="97"/>
        <v>2.3998378291014113E-2</v>
      </c>
      <c r="W674" s="55"/>
      <c r="X674" s="56"/>
      <c r="Y674" s="60">
        <f t="shared" si="98"/>
        <v>0.2107290779386711</v>
      </c>
      <c r="Z674" s="61"/>
      <c r="AA674" s="61"/>
      <c r="AB674" s="61"/>
      <c r="AC674" s="61"/>
      <c r="AD674" s="61"/>
      <c r="AE674" s="61"/>
      <c r="AF674" s="6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35"/>
    </row>
    <row r="675" spans="2:74">
      <c r="B675" s="3"/>
      <c r="C675" s="63">
        <f t="shared" si="99"/>
        <v>2.3520000000000016</v>
      </c>
      <c r="D675" s="63"/>
      <c r="E675" s="63">
        <f t="shared" si="91"/>
        <v>0</v>
      </c>
      <c r="F675" s="63"/>
      <c r="G675" s="63">
        <f t="shared" si="92"/>
        <v>0</v>
      </c>
      <c r="H675" s="63"/>
      <c r="I675" s="63">
        <f t="shared" si="93"/>
        <v>0</v>
      </c>
      <c r="J675" s="63"/>
      <c r="K675" s="63">
        <f t="shared" si="94"/>
        <v>0</v>
      </c>
      <c r="L675" s="63"/>
      <c r="M675" s="72">
        <f t="shared" si="95"/>
        <v>2.3520000000000016</v>
      </c>
      <c r="N675" s="72"/>
      <c r="O675" s="72"/>
      <c r="P675" s="72">
        <f t="shared" si="100"/>
        <v>0.17155612244897947</v>
      </c>
      <c r="Q675" s="72"/>
      <c r="R675" s="72"/>
      <c r="S675" s="65">
        <f t="shared" si="96"/>
        <v>8</v>
      </c>
      <c r="T675" s="65"/>
      <c r="U675" s="65"/>
      <c r="V675" s="54">
        <f t="shared" si="97"/>
        <v>2.40392613886138E-2</v>
      </c>
      <c r="W675" s="55"/>
      <c r="X675" s="56"/>
      <c r="Y675" s="60">
        <f t="shared" si="98"/>
        <v>0.21037069515306109</v>
      </c>
      <c r="Z675" s="61"/>
      <c r="AA675" s="61"/>
      <c r="AB675" s="61"/>
      <c r="AC675" s="61"/>
      <c r="AD675" s="61"/>
      <c r="AE675" s="61"/>
      <c r="AF675" s="6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35"/>
    </row>
    <row r="676" spans="2:74">
      <c r="B676" s="3"/>
      <c r="C676" s="63">
        <f t="shared" si="99"/>
        <v>2.3560000000000016</v>
      </c>
      <c r="D676" s="63"/>
      <c r="E676" s="63">
        <f t="shared" si="91"/>
        <v>0</v>
      </c>
      <c r="F676" s="63"/>
      <c r="G676" s="63">
        <f t="shared" si="92"/>
        <v>0</v>
      </c>
      <c r="H676" s="63"/>
      <c r="I676" s="63">
        <f t="shared" si="93"/>
        <v>0</v>
      </c>
      <c r="J676" s="63"/>
      <c r="K676" s="63">
        <f t="shared" si="94"/>
        <v>0</v>
      </c>
      <c r="L676" s="63"/>
      <c r="M676" s="72">
        <f t="shared" si="95"/>
        <v>2.3560000000000016</v>
      </c>
      <c r="N676" s="72"/>
      <c r="O676" s="72"/>
      <c r="P676" s="72">
        <f t="shared" si="100"/>
        <v>0.17126485568760599</v>
      </c>
      <c r="Q676" s="72"/>
      <c r="R676" s="72"/>
      <c r="S676" s="65">
        <f t="shared" si="96"/>
        <v>8</v>
      </c>
      <c r="T676" s="65"/>
      <c r="U676" s="65"/>
      <c r="V676" s="54">
        <f t="shared" si="97"/>
        <v>2.4080144486213477E-2</v>
      </c>
      <c r="W676" s="55"/>
      <c r="X676" s="56"/>
      <c r="Y676" s="60">
        <f t="shared" si="98"/>
        <v>0.21001352928692685</v>
      </c>
      <c r="Z676" s="61"/>
      <c r="AA676" s="61"/>
      <c r="AB676" s="61"/>
      <c r="AC676" s="61"/>
      <c r="AD676" s="61"/>
      <c r="AE676" s="61"/>
      <c r="AF676" s="6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35"/>
    </row>
    <row r="677" spans="2:74">
      <c r="B677" s="3"/>
      <c r="C677" s="63">
        <f t="shared" si="99"/>
        <v>2.3600000000000017</v>
      </c>
      <c r="D677" s="63"/>
      <c r="E677" s="63">
        <f t="shared" si="91"/>
        <v>0</v>
      </c>
      <c r="F677" s="63"/>
      <c r="G677" s="63">
        <f t="shared" si="92"/>
        <v>0</v>
      </c>
      <c r="H677" s="63"/>
      <c r="I677" s="63">
        <f t="shared" si="93"/>
        <v>0</v>
      </c>
      <c r="J677" s="63"/>
      <c r="K677" s="63">
        <f t="shared" si="94"/>
        <v>0</v>
      </c>
      <c r="L677" s="63"/>
      <c r="M677" s="72">
        <f t="shared" si="95"/>
        <v>2.3600000000000017</v>
      </c>
      <c r="N677" s="72"/>
      <c r="O677" s="72"/>
      <c r="P677" s="72">
        <f t="shared" si="100"/>
        <v>0.17097457627118634</v>
      </c>
      <c r="Q677" s="72"/>
      <c r="R677" s="72"/>
      <c r="S677" s="65">
        <f t="shared" si="96"/>
        <v>8</v>
      </c>
      <c r="T677" s="65"/>
      <c r="U677" s="65"/>
      <c r="V677" s="54">
        <f t="shared" si="97"/>
        <v>2.4121027583813164E-2</v>
      </c>
      <c r="W677" s="55"/>
      <c r="X677" s="56"/>
      <c r="Y677" s="60">
        <f t="shared" si="98"/>
        <v>0.20965757415254227</v>
      </c>
      <c r="Z677" s="61"/>
      <c r="AA677" s="61"/>
      <c r="AB677" s="61"/>
      <c r="AC677" s="61"/>
      <c r="AD677" s="61"/>
      <c r="AE677" s="61"/>
      <c r="AF677" s="6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35"/>
    </row>
    <row r="678" spans="2:74">
      <c r="B678" s="3"/>
      <c r="C678" s="63">
        <f t="shared" si="99"/>
        <v>2.3640000000000017</v>
      </c>
      <c r="D678" s="63"/>
      <c r="E678" s="63">
        <f t="shared" si="91"/>
        <v>0</v>
      </c>
      <c r="F678" s="63"/>
      <c r="G678" s="63">
        <f t="shared" si="92"/>
        <v>0</v>
      </c>
      <c r="H678" s="63"/>
      <c r="I678" s="63">
        <f t="shared" si="93"/>
        <v>0</v>
      </c>
      <c r="J678" s="63"/>
      <c r="K678" s="63">
        <f t="shared" si="94"/>
        <v>0</v>
      </c>
      <c r="L678" s="63"/>
      <c r="M678" s="72">
        <f t="shared" si="95"/>
        <v>2.3640000000000017</v>
      </c>
      <c r="N678" s="72"/>
      <c r="O678" s="72"/>
      <c r="P678" s="72">
        <f t="shared" si="100"/>
        <v>0.17068527918781715</v>
      </c>
      <c r="Q678" s="72"/>
      <c r="R678" s="72"/>
      <c r="S678" s="65">
        <f t="shared" si="96"/>
        <v>8</v>
      </c>
      <c r="T678" s="65"/>
      <c r="U678" s="65"/>
      <c r="V678" s="54">
        <f t="shared" si="97"/>
        <v>2.4161910681412845E-2</v>
      </c>
      <c r="W678" s="55"/>
      <c r="X678" s="56"/>
      <c r="Y678" s="60">
        <f t="shared" si="98"/>
        <v>0.20930282360406077</v>
      </c>
      <c r="Z678" s="61"/>
      <c r="AA678" s="61"/>
      <c r="AB678" s="61"/>
      <c r="AC678" s="61"/>
      <c r="AD678" s="61"/>
      <c r="AE678" s="61"/>
      <c r="AF678" s="6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35"/>
    </row>
    <row r="679" spans="2:74">
      <c r="B679" s="3"/>
      <c r="C679" s="63">
        <f t="shared" si="99"/>
        <v>2.3680000000000017</v>
      </c>
      <c r="D679" s="63"/>
      <c r="E679" s="63">
        <f t="shared" si="91"/>
        <v>0</v>
      </c>
      <c r="F679" s="63"/>
      <c r="G679" s="63">
        <f t="shared" si="92"/>
        <v>0</v>
      </c>
      <c r="H679" s="63"/>
      <c r="I679" s="63">
        <f t="shared" si="93"/>
        <v>0</v>
      </c>
      <c r="J679" s="63"/>
      <c r="K679" s="63">
        <f t="shared" si="94"/>
        <v>0</v>
      </c>
      <c r="L679" s="63"/>
      <c r="M679" s="72">
        <f t="shared" si="95"/>
        <v>2.3680000000000017</v>
      </c>
      <c r="N679" s="72"/>
      <c r="O679" s="72"/>
      <c r="P679" s="72">
        <f t="shared" si="100"/>
        <v>0.17039695945945935</v>
      </c>
      <c r="Q679" s="72"/>
      <c r="R679" s="72"/>
      <c r="S679" s="65">
        <f t="shared" si="96"/>
        <v>8</v>
      </c>
      <c r="T679" s="65"/>
      <c r="U679" s="65"/>
      <c r="V679" s="54">
        <f t="shared" si="97"/>
        <v>2.4202793779012528E-2</v>
      </c>
      <c r="W679" s="55"/>
      <c r="X679" s="56"/>
      <c r="Y679" s="60">
        <f t="shared" si="98"/>
        <v>0.20894927153716203</v>
      </c>
      <c r="Z679" s="61"/>
      <c r="AA679" s="61"/>
      <c r="AB679" s="61"/>
      <c r="AC679" s="61"/>
      <c r="AD679" s="61"/>
      <c r="AE679" s="61"/>
      <c r="AF679" s="6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35"/>
    </row>
    <row r="680" spans="2:74">
      <c r="B680" s="3"/>
      <c r="C680" s="63">
        <f t="shared" si="99"/>
        <v>2.3720000000000017</v>
      </c>
      <c r="D680" s="63"/>
      <c r="E680" s="63">
        <f t="shared" si="91"/>
        <v>0</v>
      </c>
      <c r="F680" s="63"/>
      <c r="G680" s="63">
        <f t="shared" si="92"/>
        <v>0</v>
      </c>
      <c r="H680" s="63"/>
      <c r="I680" s="63">
        <f t="shared" si="93"/>
        <v>0</v>
      </c>
      <c r="J680" s="63"/>
      <c r="K680" s="63">
        <f t="shared" si="94"/>
        <v>0</v>
      </c>
      <c r="L680" s="63"/>
      <c r="M680" s="72">
        <f t="shared" si="95"/>
        <v>2.3720000000000017</v>
      </c>
      <c r="N680" s="72"/>
      <c r="O680" s="72"/>
      <c r="P680" s="72">
        <f t="shared" si="100"/>
        <v>0.17010961214165252</v>
      </c>
      <c r="Q680" s="72"/>
      <c r="R680" s="72"/>
      <c r="S680" s="65">
        <f t="shared" si="96"/>
        <v>8</v>
      </c>
      <c r="T680" s="65"/>
      <c r="U680" s="65"/>
      <c r="V680" s="54">
        <f t="shared" si="97"/>
        <v>2.4243676876612212E-2</v>
      </c>
      <c r="W680" s="55"/>
      <c r="X680" s="56"/>
      <c r="Y680" s="60">
        <f t="shared" si="98"/>
        <v>0.20859691188870141</v>
      </c>
      <c r="Z680" s="61"/>
      <c r="AA680" s="61"/>
      <c r="AB680" s="61"/>
      <c r="AC680" s="61"/>
      <c r="AD680" s="61"/>
      <c r="AE680" s="61"/>
      <c r="AF680" s="6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35"/>
    </row>
    <row r="681" spans="2:74">
      <c r="B681" s="3"/>
      <c r="C681" s="63">
        <f t="shared" si="99"/>
        <v>2.3760000000000017</v>
      </c>
      <c r="D681" s="63"/>
      <c r="E681" s="63">
        <f t="shared" si="91"/>
        <v>0</v>
      </c>
      <c r="F681" s="63"/>
      <c r="G681" s="63">
        <f t="shared" si="92"/>
        <v>0</v>
      </c>
      <c r="H681" s="63"/>
      <c r="I681" s="63">
        <f t="shared" si="93"/>
        <v>0</v>
      </c>
      <c r="J681" s="63"/>
      <c r="K681" s="63">
        <f t="shared" si="94"/>
        <v>0</v>
      </c>
      <c r="L681" s="63"/>
      <c r="M681" s="72">
        <f t="shared" si="95"/>
        <v>2.3760000000000017</v>
      </c>
      <c r="N681" s="72"/>
      <c r="O681" s="72"/>
      <c r="P681" s="72">
        <f t="shared" si="100"/>
        <v>0.16982323232323221</v>
      </c>
      <c r="Q681" s="72"/>
      <c r="R681" s="72"/>
      <c r="S681" s="65">
        <f t="shared" si="96"/>
        <v>8</v>
      </c>
      <c r="T681" s="65"/>
      <c r="U681" s="65"/>
      <c r="V681" s="54">
        <f t="shared" si="97"/>
        <v>2.4284559974211899E-2</v>
      </c>
      <c r="W681" s="55"/>
      <c r="X681" s="56"/>
      <c r="Y681" s="60">
        <f t="shared" si="98"/>
        <v>0.2082457386363635</v>
      </c>
      <c r="Z681" s="61"/>
      <c r="AA681" s="61"/>
      <c r="AB681" s="61"/>
      <c r="AC681" s="61"/>
      <c r="AD681" s="61"/>
      <c r="AE681" s="61"/>
      <c r="AF681" s="6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35"/>
    </row>
    <row r="682" spans="2:74">
      <c r="B682" s="3"/>
      <c r="C682" s="63">
        <f t="shared" si="99"/>
        <v>2.3800000000000017</v>
      </c>
      <c r="D682" s="63"/>
      <c r="E682" s="63">
        <f t="shared" si="91"/>
        <v>0</v>
      </c>
      <c r="F682" s="63"/>
      <c r="G682" s="63">
        <f t="shared" si="92"/>
        <v>0</v>
      </c>
      <c r="H682" s="63"/>
      <c r="I682" s="63">
        <f t="shared" si="93"/>
        <v>0</v>
      </c>
      <c r="J682" s="63"/>
      <c r="K682" s="63">
        <f t="shared" si="94"/>
        <v>0</v>
      </c>
      <c r="L682" s="63"/>
      <c r="M682" s="72">
        <f t="shared" si="95"/>
        <v>2.3800000000000017</v>
      </c>
      <c r="N682" s="72"/>
      <c r="O682" s="72"/>
      <c r="P682" s="72">
        <f t="shared" si="100"/>
        <v>0.16953781512605032</v>
      </c>
      <c r="Q682" s="72"/>
      <c r="R682" s="72"/>
      <c r="S682" s="65">
        <f t="shared" si="96"/>
        <v>8</v>
      </c>
      <c r="T682" s="65"/>
      <c r="U682" s="65"/>
      <c r="V682" s="54">
        <f t="shared" si="97"/>
        <v>2.432544307181158E-2</v>
      </c>
      <c r="W682" s="55"/>
      <c r="X682" s="56"/>
      <c r="Y682" s="60">
        <f t="shared" si="98"/>
        <v>0.20789574579831921</v>
      </c>
      <c r="Z682" s="61"/>
      <c r="AA682" s="61"/>
      <c r="AB682" s="61"/>
      <c r="AC682" s="61"/>
      <c r="AD682" s="61"/>
      <c r="AE682" s="61"/>
      <c r="AF682" s="6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35"/>
    </row>
    <row r="683" spans="2:74">
      <c r="B683" s="3"/>
      <c r="C683" s="63">
        <f t="shared" si="99"/>
        <v>2.3840000000000017</v>
      </c>
      <c r="D683" s="63"/>
      <c r="E683" s="63">
        <f t="shared" si="91"/>
        <v>0</v>
      </c>
      <c r="F683" s="63"/>
      <c r="G683" s="63">
        <f t="shared" si="92"/>
        <v>0</v>
      </c>
      <c r="H683" s="63"/>
      <c r="I683" s="63">
        <f t="shared" si="93"/>
        <v>0</v>
      </c>
      <c r="J683" s="63"/>
      <c r="K683" s="63">
        <f t="shared" si="94"/>
        <v>0</v>
      </c>
      <c r="L683" s="63"/>
      <c r="M683" s="72">
        <f t="shared" si="95"/>
        <v>2.3840000000000017</v>
      </c>
      <c r="N683" s="72"/>
      <c r="O683" s="72"/>
      <c r="P683" s="72">
        <f t="shared" si="100"/>
        <v>0.16925335570469788</v>
      </c>
      <c r="Q683" s="72"/>
      <c r="R683" s="72"/>
      <c r="S683" s="65">
        <f t="shared" si="96"/>
        <v>8</v>
      </c>
      <c r="T683" s="65"/>
      <c r="U683" s="65"/>
      <c r="V683" s="54">
        <f t="shared" si="97"/>
        <v>2.436632616941126E-2</v>
      </c>
      <c r="W683" s="55"/>
      <c r="X683" s="56"/>
      <c r="Y683" s="60">
        <f t="shared" si="98"/>
        <v>0.20754692743288577</v>
      </c>
      <c r="Z683" s="61"/>
      <c r="AA683" s="61"/>
      <c r="AB683" s="61"/>
      <c r="AC683" s="61"/>
      <c r="AD683" s="61"/>
      <c r="AE683" s="61"/>
      <c r="AF683" s="6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35"/>
    </row>
    <row r="684" spans="2:74">
      <c r="B684" s="3"/>
      <c r="C684" s="63">
        <f t="shared" si="99"/>
        <v>2.3880000000000017</v>
      </c>
      <c r="D684" s="63"/>
      <c r="E684" s="63">
        <f t="shared" si="91"/>
        <v>0</v>
      </c>
      <c r="F684" s="63"/>
      <c r="G684" s="63">
        <f t="shared" si="92"/>
        <v>0</v>
      </c>
      <c r="H684" s="63"/>
      <c r="I684" s="63">
        <f t="shared" si="93"/>
        <v>0</v>
      </c>
      <c r="J684" s="63"/>
      <c r="K684" s="63">
        <f t="shared" si="94"/>
        <v>0</v>
      </c>
      <c r="L684" s="63"/>
      <c r="M684" s="72">
        <f t="shared" si="95"/>
        <v>2.3880000000000017</v>
      </c>
      <c r="N684" s="72"/>
      <c r="O684" s="72"/>
      <c r="P684" s="72">
        <f t="shared" si="100"/>
        <v>0.16896984924623104</v>
      </c>
      <c r="Q684" s="72"/>
      <c r="R684" s="72"/>
      <c r="S684" s="65">
        <f t="shared" si="96"/>
        <v>8</v>
      </c>
      <c r="T684" s="65"/>
      <c r="U684" s="65"/>
      <c r="V684" s="54">
        <f t="shared" si="97"/>
        <v>2.4407209267010937E-2</v>
      </c>
      <c r="W684" s="55"/>
      <c r="X684" s="56"/>
      <c r="Y684" s="60">
        <f t="shared" si="98"/>
        <v>0.20719927763819082</v>
      </c>
      <c r="Z684" s="61"/>
      <c r="AA684" s="61"/>
      <c r="AB684" s="61"/>
      <c r="AC684" s="61"/>
      <c r="AD684" s="61"/>
      <c r="AE684" s="61"/>
      <c r="AF684" s="6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35"/>
    </row>
    <row r="685" spans="2:74">
      <c r="B685" s="3"/>
      <c r="C685" s="63">
        <f t="shared" si="99"/>
        <v>2.3920000000000017</v>
      </c>
      <c r="D685" s="63"/>
      <c r="E685" s="63">
        <f t="shared" si="91"/>
        <v>0</v>
      </c>
      <c r="F685" s="63"/>
      <c r="G685" s="63">
        <f t="shared" si="92"/>
        <v>0</v>
      </c>
      <c r="H685" s="63"/>
      <c r="I685" s="63">
        <f t="shared" si="93"/>
        <v>0</v>
      </c>
      <c r="J685" s="63"/>
      <c r="K685" s="63">
        <f t="shared" si="94"/>
        <v>0</v>
      </c>
      <c r="L685" s="63"/>
      <c r="M685" s="72">
        <f t="shared" si="95"/>
        <v>2.3920000000000017</v>
      </c>
      <c r="N685" s="72"/>
      <c r="O685" s="72"/>
      <c r="P685" s="72">
        <f t="shared" si="100"/>
        <v>0.16868729096989957</v>
      </c>
      <c r="Q685" s="72"/>
      <c r="R685" s="72"/>
      <c r="S685" s="65">
        <f t="shared" si="96"/>
        <v>8</v>
      </c>
      <c r="T685" s="65"/>
      <c r="U685" s="65"/>
      <c r="V685" s="54">
        <f t="shared" si="97"/>
        <v>2.4448092364610631E-2</v>
      </c>
      <c r="W685" s="55"/>
      <c r="X685" s="56"/>
      <c r="Y685" s="60">
        <f t="shared" si="98"/>
        <v>0.20685279055183936</v>
      </c>
      <c r="Z685" s="61"/>
      <c r="AA685" s="61"/>
      <c r="AB685" s="61"/>
      <c r="AC685" s="61"/>
      <c r="AD685" s="61"/>
      <c r="AE685" s="61"/>
      <c r="AF685" s="6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35"/>
    </row>
    <row r="686" spans="2:74">
      <c r="B686" s="3"/>
      <c r="C686" s="63">
        <f t="shared" si="99"/>
        <v>2.3960000000000017</v>
      </c>
      <c r="D686" s="63"/>
      <c r="E686" s="63">
        <f t="shared" si="91"/>
        <v>0</v>
      </c>
      <c r="F686" s="63"/>
      <c r="G686" s="63">
        <f t="shared" si="92"/>
        <v>0</v>
      </c>
      <c r="H686" s="63"/>
      <c r="I686" s="63">
        <f t="shared" si="93"/>
        <v>0</v>
      </c>
      <c r="J686" s="63"/>
      <c r="K686" s="63">
        <f t="shared" si="94"/>
        <v>0</v>
      </c>
      <c r="L686" s="63"/>
      <c r="M686" s="72">
        <f t="shared" si="95"/>
        <v>2.3960000000000017</v>
      </c>
      <c r="N686" s="72"/>
      <c r="O686" s="72"/>
      <c r="P686" s="72">
        <f t="shared" si="100"/>
        <v>0.16840567612687801</v>
      </c>
      <c r="Q686" s="72"/>
      <c r="R686" s="72"/>
      <c r="S686" s="65">
        <f t="shared" si="96"/>
        <v>8</v>
      </c>
      <c r="T686" s="65"/>
      <c r="U686" s="65"/>
      <c r="V686" s="54">
        <f t="shared" si="97"/>
        <v>2.4488975462210311E-2</v>
      </c>
      <c r="W686" s="55"/>
      <c r="X686" s="56"/>
      <c r="Y686" s="60">
        <f t="shared" si="98"/>
        <v>0.20650746035058418</v>
      </c>
      <c r="Z686" s="61"/>
      <c r="AA686" s="61"/>
      <c r="AB686" s="61"/>
      <c r="AC686" s="61"/>
      <c r="AD686" s="61"/>
      <c r="AE686" s="61"/>
      <c r="AF686" s="6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35"/>
    </row>
    <row r="687" spans="2:74">
      <c r="B687" s="3"/>
      <c r="C687" s="63">
        <f t="shared" si="99"/>
        <v>2.4000000000000017</v>
      </c>
      <c r="D687" s="63"/>
      <c r="E687" s="63">
        <f t="shared" si="91"/>
        <v>0</v>
      </c>
      <c r="F687" s="63"/>
      <c r="G687" s="63">
        <f t="shared" si="92"/>
        <v>0</v>
      </c>
      <c r="H687" s="63"/>
      <c r="I687" s="63">
        <f t="shared" si="93"/>
        <v>0</v>
      </c>
      <c r="J687" s="63"/>
      <c r="K687" s="63">
        <f t="shared" si="94"/>
        <v>0</v>
      </c>
      <c r="L687" s="63"/>
      <c r="M687" s="72">
        <f t="shared" si="95"/>
        <v>2.4000000000000017</v>
      </c>
      <c r="N687" s="72"/>
      <c r="O687" s="72"/>
      <c r="P687" s="72">
        <f t="shared" si="100"/>
        <v>0.16812499999999989</v>
      </c>
      <c r="Q687" s="72"/>
      <c r="R687" s="72"/>
      <c r="S687" s="65">
        <f t="shared" si="96"/>
        <v>8</v>
      </c>
      <c r="T687" s="65"/>
      <c r="U687" s="65"/>
      <c r="V687" s="54">
        <f t="shared" si="97"/>
        <v>2.4529858559809988E-2</v>
      </c>
      <c r="W687" s="55"/>
      <c r="X687" s="56"/>
      <c r="Y687" s="60">
        <f t="shared" si="98"/>
        <v>0.20616328124999986</v>
      </c>
      <c r="Z687" s="61"/>
      <c r="AA687" s="61"/>
      <c r="AB687" s="61"/>
      <c r="AC687" s="61"/>
      <c r="AD687" s="61"/>
      <c r="AE687" s="61"/>
      <c r="AF687" s="6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35"/>
    </row>
    <row r="688" spans="2:74">
      <c r="B688" s="3"/>
      <c r="C688" s="63">
        <f t="shared" si="99"/>
        <v>2.4040000000000017</v>
      </c>
      <c r="D688" s="63"/>
      <c r="E688" s="63">
        <f t="shared" si="91"/>
        <v>0</v>
      </c>
      <c r="F688" s="63"/>
      <c r="G688" s="63">
        <f t="shared" si="92"/>
        <v>0</v>
      </c>
      <c r="H688" s="63"/>
      <c r="I688" s="63">
        <f t="shared" si="93"/>
        <v>0</v>
      </c>
      <c r="J688" s="63"/>
      <c r="K688" s="63">
        <f t="shared" si="94"/>
        <v>0</v>
      </c>
      <c r="L688" s="63"/>
      <c r="M688" s="72">
        <f t="shared" si="95"/>
        <v>2.4040000000000017</v>
      </c>
      <c r="N688" s="72"/>
      <c r="O688" s="72"/>
      <c r="P688" s="72">
        <f t="shared" si="100"/>
        <v>0.16784525790349406</v>
      </c>
      <c r="Q688" s="72"/>
      <c r="R688" s="72"/>
      <c r="S688" s="65">
        <f t="shared" si="96"/>
        <v>8</v>
      </c>
      <c r="T688" s="65"/>
      <c r="U688" s="65"/>
      <c r="V688" s="54">
        <f t="shared" si="97"/>
        <v>2.4570741657409679E-2</v>
      </c>
      <c r="W688" s="55"/>
      <c r="X688" s="56"/>
      <c r="Y688" s="60">
        <f t="shared" si="98"/>
        <v>0.20582024750415959</v>
      </c>
      <c r="Z688" s="61"/>
      <c r="AA688" s="61"/>
      <c r="AB688" s="61"/>
      <c r="AC688" s="61"/>
      <c r="AD688" s="61"/>
      <c r="AE688" s="61"/>
      <c r="AF688" s="6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35"/>
    </row>
    <row r="689" spans="2:74">
      <c r="B689" s="3"/>
      <c r="C689" s="63">
        <f t="shared" si="99"/>
        <v>2.4080000000000017</v>
      </c>
      <c r="D689" s="63"/>
      <c r="E689" s="63">
        <f t="shared" si="91"/>
        <v>0</v>
      </c>
      <c r="F689" s="63"/>
      <c r="G689" s="63">
        <f t="shared" si="92"/>
        <v>0</v>
      </c>
      <c r="H689" s="63"/>
      <c r="I689" s="63">
        <f t="shared" si="93"/>
        <v>0</v>
      </c>
      <c r="J689" s="63"/>
      <c r="K689" s="63">
        <f t="shared" si="94"/>
        <v>0</v>
      </c>
      <c r="L689" s="63"/>
      <c r="M689" s="72">
        <f t="shared" si="95"/>
        <v>2.4080000000000017</v>
      </c>
      <c r="N689" s="72"/>
      <c r="O689" s="72"/>
      <c r="P689" s="72">
        <f t="shared" si="100"/>
        <v>0.16756644518272415</v>
      </c>
      <c r="Q689" s="72"/>
      <c r="R689" s="72"/>
      <c r="S689" s="65">
        <f t="shared" si="96"/>
        <v>8</v>
      </c>
      <c r="T689" s="65"/>
      <c r="U689" s="65"/>
      <c r="V689" s="54">
        <f t="shared" si="97"/>
        <v>2.4611624755009363E-2</v>
      </c>
      <c r="W689" s="55"/>
      <c r="X689" s="56"/>
      <c r="Y689" s="60">
        <f t="shared" si="98"/>
        <v>0.20547835340531551</v>
      </c>
      <c r="Z689" s="61"/>
      <c r="AA689" s="61"/>
      <c r="AB689" s="61"/>
      <c r="AC689" s="61"/>
      <c r="AD689" s="61"/>
      <c r="AE689" s="61"/>
      <c r="AF689" s="6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35"/>
    </row>
    <row r="690" spans="2:74">
      <c r="B690" s="3"/>
      <c r="C690" s="63">
        <f t="shared" si="99"/>
        <v>2.4120000000000017</v>
      </c>
      <c r="D690" s="63"/>
      <c r="E690" s="63">
        <f t="shared" si="91"/>
        <v>0</v>
      </c>
      <c r="F690" s="63"/>
      <c r="G690" s="63">
        <f t="shared" si="92"/>
        <v>0</v>
      </c>
      <c r="H690" s="63"/>
      <c r="I690" s="63">
        <f t="shared" si="93"/>
        <v>0</v>
      </c>
      <c r="J690" s="63"/>
      <c r="K690" s="63">
        <f t="shared" si="94"/>
        <v>0</v>
      </c>
      <c r="L690" s="63"/>
      <c r="M690" s="72">
        <f t="shared" si="95"/>
        <v>2.4120000000000017</v>
      </c>
      <c r="N690" s="72"/>
      <c r="O690" s="72"/>
      <c r="P690" s="72">
        <f t="shared" si="100"/>
        <v>0.16728855721393024</v>
      </c>
      <c r="Q690" s="72"/>
      <c r="R690" s="72"/>
      <c r="S690" s="65">
        <f t="shared" si="96"/>
        <v>8</v>
      </c>
      <c r="T690" s="65"/>
      <c r="U690" s="65"/>
      <c r="V690" s="54">
        <f t="shared" si="97"/>
        <v>2.465250785260904E-2</v>
      </c>
      <c r="W690" s="55"/>
      <c r="X690" s="56"/>
      <c r="Y690" s="60">
        <f t="shared" si="98"/>
        <v>0.20513759328358197</v>
      </c>
      <c r="Z690" s="61"/>
      <c r="AA690" s="61"/>
      <c r="AB690" s="61"/>
      <c r="AC690" s="61"/>
      <c r="AD690" s="61"/>
      <c r="AE690" s="61"/>
      <c r="AF690" s="6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35"/>
    </row>
    <row r="691" spans="2:74">
      <c r="B691" s="3"/>
      <c r="C691" s="63">
        <f t="shared" si="99"/>
        <v>2.4160000000000017</v>
      </c>
      <c r="D691" s="63"/>
      <c r="E691" s="63">
        <f t="shared" si="91"/>
        <v>0</v>
      </c>
      <c r="F691" s="63"/>
      <c r="G691" s="63">
        <f t="shared" si="92"/>
        <v>0</v>
      </c>
      <c r="H691" s="63"/>
      <c r="I691" s="63">
        <f t="shared" si="93"/>
        <v>0</v>
      </c>
      <c r="J691" s="63"/>
      <c r="K691" s="63">
        <f t="shared" si="94"/>
        <v>0</v>
      </c>
      <c r="L691" s="63"/>
      <c r="M691" s="72">
        <f t="shared" si="95"/>
        <v>2.4160000000000017</v>
      </c>
      <c r="N691" s="72"/>
      <c r="O691" s="72"/>
      <c r="P691" s="72">
        <f t="shared" si="100"/>
        <v>0.1670115894039734</v>
      </c>
      <c r="Q691" s="72"/>
      <c r="R691" s="72"/>
      <c r="S691" s="65">
        <f t="shared" si="96"/>
        <v>8</v>
      </c>
      <c r="T691" s="65"/>
      <c r="U691" s="65"/>
      <c r="V691" s="54">
        <f t="shared" si="97"/>
        <v>2.469339095020873E-2</v>
      </c>
      <c r="W691" s="55"/>
      <c r="X691" s="56"/>
      <c r="Y691" s="60">
        <f t="shared" si="98"/>
        <v>0.20479796150662238</v>
      </c>
      <c r="Z691" s="61"/>
      <c r="AA691" s="61"/>
      <c r="AB691" s="61"/>
      <c r="AC691" s="61"/>
      <c r="AD691" s="61"/>
      <c r="AE691" s="61"/>
      <c r="AF691" s="6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35"/>
    </row>
    <row r="692" spans="2:74">
      <c r="B692" s="3"/>
      <c r="C692" s="63">
        <f t="shared" si="99"/>
        <v>2.4200000000000017</v>
      </c>
      <c r="D692" s="63"/>
      <c r="E692" s="63">
        <f t="shared" si="91"/>
        <v>0</v>
      </c>
      <c r="F692" s="63"/>
      <c r="G692" s="63">
        <f t="shared" si="92"/>
        <v>0</v>
      </c>
      <c r="H692" s="63"/>
      <c r="I692" s="63">
        <f t="shared" si="93"/>
        <v>0</v>
      </c>
      <c r="J692" s="63"/>
      <c r="K692" s="63">
        <f t="shared" si="94"/>
        <v>0</v>
      </c>
      <c r="L692" s="63"/>
      <c r="M692" s="72">
        <f t="shared" si="95"/>
        <v>2.4200000000000017</v>
      </c>
      <c r="N692" s="72"/>
      <c r="O692" s="72"/>
      <c r="P692" s="72">
        <f t="shared" si="100"/>
        <v>0.16673553719008255</v>
      </c>
      <c r="Q692" s="72"/>
      <c r="R692" s="72"/>
      <c r="S692" s="65">
        <f t="shared" si="96"/>
        <v>8</v>
      </c>
      <c r="T692" s="65"/>
      <c r="U692" s="65"/>
      <c r="V692" s="54">
        <f t="shared" si="97"/>
        <v>2.4734274047808414E-2</v>
      </c>
      <c r="W692" s="55"/>
      <c r="X692" s="56"/>
      <c r="Y692" s="60">
        <f t="shared" si="98"/>
        <v>0.20445945247933875</v>
      </c>
      <c r="Z692" s="61"/>
      <c r="AA692" s="61"/>
      <c r="AB692" s="61"/>
      <c r="AC692" s="61"/>
      <c r="AD692" s="61"/>
      <c r="AE692" s="61"/>
      <c r="AF692" s="6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35"/>
    </row>
    <row r="693" spans="2:74">
      <c r="B693" s="3"/>
      <c r="C693" s="63">
        <f t="shared" si="99"/>
        <v>2.4240000000000017</v>
      </c>
      <c r="D693" s="63"/>
      <c r="E693" s="63">
        <f t="shared" si="91"/>
        <v>0</v>
      </c>
      <c r="F693" s="63"/>
      <c r="G693" s="63">
        <f t="shared" si="92"/>
        <v>0</v>
      </c>
      <c r="H693" s="63"/>
      <c r="I693" s="63">
        <f t="shared" si="93"/>
        <v>0</v>
      </c>
      <c r="J693" s="63"/>
      <c r="K693" s="63">
        <f t="shared" si="94"/>
        <v>0</v>
      </c>
      <c r="L693" s="63"/>
      <c r="M693" s="72">
        <f t="shared" si="95"/>
        <v>2.4240000000000017</v>
      </c>
      <c r="N693" s="72"/>
      <c r="O693" s="72"/>
      <c r="P693" s="72">
        <f t="shared" si="100"/>
        <v>0.16646039603960386</v>
      </c>
      <c r="Q693" s="72"/>
      <c r="R693" s="72"/>
      <c r="S693" s="65">
        <f t="shared" si="96"/>
        <v>8</v>
      </c>
      <c r="T693" s="65"/>
      <c r="U693" s="65"/>
      <c r="V693" s="54">
        <f t="shared" si="97"/>
        <v>2.4775157145408094E-2</v>
      </c>
      <c r="W693" s="55"/>
      <c r="X693" s="56"/>
      <c r="Y693" s="60">
        <f t="shared" si="98"/>
        <v>0.20412206064356425</v>
      </c>
      <c r="Z693" s="61"/>
      <c r="AA693" s="61"/>
      <c r="AB693" s="61"/>
      <c r="AC693" s="61"/>
      <c r="AD693" s="61"/>
      <c r="AE693" s="61"/>
      <c r="AF693" s="6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35"/>
    </row>
    <row r="694" spans="2:74">
      <c r="B694" s="3"/>
      <c r="C694" s="63">
        <f t="shared" si="99"/>
        <v>2.4280000000000017</v>
      </c>
      <c r="D694" s="63"/>
      <c r="E694" s="63">
        <f t="shared" si="91"/>
        <v>0</v>
      </c>
      <c r="F694" s="63"/>
      <c r="G694" s="63">
        <f t="shared" si="92"/>
        <v>0</v>
      </c>
      <c r="H694" s="63"/>
      <c r="I694" s="63">
        <f t="shared" si="93"/>
        <v>0</v>
      </c>
      <c r="J694" s="63"/>
      <c r="K694" s="63">
        <f t="shared" si="94"/>
        <v>0</v>
      </c>
      <c r="L694" s="63"/>
      <c r="M694" s="72">
        <f t="shared" si="95"/>
        <v>2.4280000000000017</v>
      </c>
      <c r="N694" s="72"/>
      <c r="O694" s="72"/>
      <c r="P694" s="72">
        <f t="shared" si="100"/>
        <v>0.16618616144975279</v>
      </c>
      <c r="Q694" s="72"/>
      <c r="R694" s="72"/>
      <c r="S694" s="65">
        <f t="shared" si="96"/>
        <v>8</v>
      </c>
      <c r="T694" s="65"/>
      <c r="U694" s="65"/>
      <c r="V694" s="54">
        <f t="shared" si="97"/>
        <v>2.4816040243007782E-2</v>
      </c>
      <c r="W694" s="55"/>
      <c r="X694" s="56"/>
      <c r="Y694" s="60">
        <f t="shared" si="98"/>
        <v>0.20378578047775936</v>
      </c>
      <c r="Z694" s="61"/>
      <c r="AA694" s="61"/>
      <c r="AB694" s="61"/>
      <c r="AC694" s="61"/>
      <c r="AD694" s="61"/>
      <c r="AE694" s="61"/>
      <c r="AF694" s="6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35"/>
    </row>
    <row r="695" spans="2:74">
      <c r="B695" s="3"/>
      <c r="C695" s="63">
        <f t="shared" si="99"/>
        <v>2.4320000000000017</v>
      </c>
      <c r="D695" s="63"/>
      <c r="E695" s="63">
        <f t="shared" si="91"/>
        <v>0</v>
      </c>
      <c r="F695" s="63"/>
      <c r="G695" s="63">
        <f t="shared" si="92"/>
        <v>0</v>
      </c>
      <c r="H695" s="63"/>
      <c r="I695" s="63">
        <f t="shared" si="93"/>
        <v>0</v>
      </c>
      <c r="J695" s="63"/>
      <c r="K695" s="63">
        <f t="shared" si="94"/>
        <v>0</v>
      </c>
      <c r="L695" s="63"/>
      <c r="M695" s="72">
        <f t="shared" si="95"/>
        <v>2.4320000000000017</v>
      </c>
      <c r="N695" s="72"/>
      <c r="O695" s="72"/>
      <c r="P695" s="72">
        <f t="shared" si="100"/>
        <v>0.16591282894736831</v>
      </c>
      <c r="Q695" s="72"/>
      <c r="R695" s="72"/>
      <c r="S695" s="65">
        <f t="shared" si="96"/>
        <v>8</v>
      </c>
      <c r="T695" s="65"/>
      <c r="U695" s="65"/>
      <c r="V695" s="54">
        <f t="shared" si="97"/>
        <v>2.4856923340607462E-2</v>
      </c>
      <c r="W695" s="55"/>
      <c r="X695" s="56"/>
      <c r="Y695" s="60">
        <f t="shared" si="98"/>
        <v>0.2034506064967104</v>
      </c>
      <c r="Z695" s="61"/>
      <c r="AA695" s="61"/>
      <c r="AB695" s="61"/>
      <c r="AC695" s="61"/>
      <c r="AD695" s="61"/>
      <c r="AE695" s="61"/>
      <c r="AF695" s="6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35"/>
    </row>
    <row r="696" spans="2:74">
      <c r="B696" s="3"/>
      <c r="C696" s="63">
        <f t="shared" si="99"/>
        <v>2.4360000000000017</v>
      </c>
      <c r="D696" s="63"/>
      <c r="E696" s="63">
        <f t="shared" si="91"/>
        <v>0</v>
      </c>
      <c r="F696" s="63"/>
      <c r="G696" s="63">
        <f t="shared" si="92"/>
        <v>0</v>
      </c>
      <c r="H696" s="63"/>
      <c r="I696" s="63">
        <f t="shared" si="93"/>
        <v>0</v>
      </c>
      <c r="J696" s="63"/>
      <c r="K696" s="63">
        <f t="shared" si="94"/>
        <v>0</v>
      </c>
      <c r="L696" s="63"/>
      <c r="M696" s="72">
        <f t="shared" si="95"/>
        <v>2.4360000000000017</v>
      </c>
      <c r="N696" s="72"/>
      <c r="O696" s="72"/>
      <c r="P696" s="72">
        <f t="shared" si="100"/>
        <v>0.16564039408866985</v>
      </c>
      <c r="Q696" s="72"/>
      <c r="R696" s="72"/>
      <c r="S696" s="65">
        <f t="shared" si="96"/>
        <v>8</v>
      </c>
      <c r="T696" s="65"/>
      <c r="U696" s="65"/>
      <c r="V696" s="54">
        <f t="shared" si="97"/>
        <v>2.4897806438207139E-2</v>
      </c>
      <c r="W696" s="55"/>
      <c r="X696" s="56"/>
      <c r="Y696" s="60">
        <f t="shared" si="98"/>
        <v>0.20311653325123141</v>
      </c>
      <c r="Z696" s="61"/>
      <c r="AA696" s="61"/>
      <c r="AB696" s="61"/>
      <c r="AC696" s="61"/>
      <c r="AD696" s="61"/>
      <c r="AE696" s="61"/>
      <c r="AF696" s="6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35"/>
    </row>
    <row r="697" spans="2:74">
      <c r="B697" s="3"/>
      <c r="C697" s="63">
        <f t="shared" si="99"/>
        <v>2.4400000000000017</v>
      </c>
      <c r="D697" s="63"/>
      <c r="E697" s="63">
        <f t="shared" si="91"/>
        <v>0</v>
      </c>
      <c r="F697" s="63"/>
      <c r="G697" s="63">
        <f t="shared" si="92"/>
        <v>0</v>
      </c>
      <c r="H697" s="63"/>
      <c r="I697" s="63">
        <f t="shared" si="93"/>
        <v>0</v>
      </c>
      <c r="J697" s="63"/>
      <c r="K697" s="63">
        <f t="shared" si="94"/>
        <v>0</v>
      </c>
      <c r="L697" s="63"/>
      <c r="M697" s="72">
        <f t="shared" si="95"/>
        <v>2.4400000000000017</v>
      </c>
      <c r="N697" s="72"/>
      <c r="O697" s="72"/>
      <c r="P697" s="72">
        <f t="shared" si="100"/>
        <v>0.16536885245901628</v>
      </c>
      <c r="Q697" s="72"/>
      <c r="R697" s="72"/>
      <c r="S697" s="65">
        <f t="shared" si="96"/>
        <v>8</v>
      </c>
      <c r="T697" s="65"/>
      <c r="U697" s="65"/>
      <c r="V697" s="54">
        <f t="shared" si="97"/>
        <v>2.4938689535806829E-2</v>
      </c>
      <c r="W697" s="55"/>
      <c r="X697" s="56"/>
      <c r="Y697" s="60">
        <f t="shared" si="98"/>
        <v>0.20278355532786874</v>
      </c>
      <c r="Z697" s="61"/>
      <c r="AA697" s="61"/>
      <c r="AB697" s="61"/>
      <c r="AC697" s="61"/>
      <c r="AD697" s="61"/>
      <c r="AE697" s="61"/>
      <c r="AF697" s="6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35"/>
    </row>
    <row r="698" spans="2:74">
      <c r="B698" s="3"/>
      <c r="C698" s="63">
        <f t="shared" si="99"/>
        <v>2.4440000000000017</v>
      </c>
      <c r="D698" s="63"/>
      <c r="E698" s="63">
        <f t="shared" si="91"/>
        <v>0</v>
      </c>
      <c r="F698" s="63"/>
      <c r="G698" s="63">
        <f t="shared" si="92"/>
        <v>0</v>
      </c>
      <c r="H698" s="63"/>
      <c r="I698" s="63">
        <f t="shared" si="93"/>
        <v>0</v>
      </c>
      <c r="J698" s="63"/>
      <c r="K698" s="63">
        <f t="shared" si="94"/>
        <v>0</v>
      </c>
      <c r="L698" s="63"/>
      <c r="M698" s="72">
        <f t="shared" si="95"/>
        <v>2.4440000000000017</v>
      </c>
      <c r="N698" s="72"/>
      <c r="O698" s="72"/>
      <c r="P698" s="72">
        <f t="shared" si="100"/>
        <v>0.16509819967266764</v>
      </c>
      <c r="Q698" s="72"/>
      <c r="R698" s="72"/>
      <c r="S698" s="65">
        <f t="shared" si="96"/>
        <v>8</v>
      </c>
      <c r="T698" s="65"/>
      <c r="U698" s="65"/>
      <c r="V698" s="54">
        <f t="shared" si="97"/>
        <v>2.4979572633406513E-2</v>
      </c>
      <c r="W698" s="55"/>
      <c r="X698" s="56"/>
      <c r="Y698" s="60">
        <f t="shared" si="98"/>
        <v>0.2024516673486087</v>
      </c>
      <c r="Z698" s="61"/>
      <c r="AA698" s="61"/>
      <c r="AB698" s="61"/>
      <c r="AC698" s="61"/>
      <c r="AD698" s="61"/>
      <c r="AE698" s="61"/>
      <c r="AF698" s="6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35"/>
    </row>
    <row r="699" spans="2:74">
      <c r="B699" s="3"/>
      <c r="C699" s="63">
        <f t="shared" si="99"/>
        <v>2.4480000000000017</v>
      </c>
      <c r="D699" s="63"/>
      <c r="E699" s="63">
        <f t="shared" si="91"/>
        <v>0</v>
      </c>
      <c r="F699" s="63"/>
      <c r="G699" s="63">
        <f t="shared" si="92"/>
        <v>0</v>
      </c>
      <c r="H699" s="63"/>
      <c r="I699" s="63">
        <f t="shared" si="93"/>
        <v>0</v>
      </c>
      <c r="J699" s="63"/>
      <c r="K699" s="63">
        <f t="shared" si="94"/>
        <v>0</v>
      </c>
      <c r="L699" s="63"/>
      <c r="M699" s="72">
        <f t="shared" si="95"/>
        <v>2.4480000000000017</v>
      </c>
      <c r="N699" s="72"/>
      <c r="O699" s="72"/>
      <c r="P699" s="72">
        <f t="shared" si="100"/>
        <v>0.16482843137254891</v>
      </c>
      <c r="Q699" s="72"/>
      <c r="R699" s="72"/>
      <c r="S699" s="65">
        <f t="shared" si="96"/>
        <v>8</v>
      </c>
      <c r="T699" s="65"/>
      <c r="U699" s="65"/>
      <c r="V699" s="54">
        <f t="shared" si="97"/>
        <v>2.502045573100619E-2</v>
      </c>
      <c r="W699" s="55"/>
      <c r="X699" s="56"/>
      <c r="Y699" s="60">
        <f t="shared" si="98"/>
        <v>0.20212086397058809</v>
      </c>
      <c r="Z699" s="61"/>
      <c r="AA699" s="61"/>
      <c r="AB699" s="61"/>
      <c r="AC699" s="61"/>
      <c r="AD699" s="61"/>
      <c r="AE699" s="61"/>
      <c r="AF699" s="6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35"/>
    </row>
    <row r="700" spans="2:74">
      <c r="B700" s="3"/>
      <c r="C700" s="63">
        <f t="shared" si="99"/>
        <v>2.4520000000000017</v>
      </c>
      <c r="D700" s="63"/>
      <c r="E700" s="63">
        <f t="shared" si="91"/>
        <v>0</v>
      </c>
      <c r="F700" s="63"/>
      <c r="G700" s="63">
        <f t="shared" si="92"/>
        <v>0</v>
      </c>
      <c r="H700" s="63"/>
      <c r="I700" s="63">
        <f t="shared" si="93"/>
        <v>0</v>
      </c>
      <c r="J700" s="63"/>
      <c r="K700" s="63">
        <f t="shared" si="94"/>
        <v>0</v>
      </c>
      <c r="L700" s="63"/>
      <c r="M700" s="72">
        <f t="shared" si="95"/>
        <v>2.4520000000000017</v>
      </c>
      <c r="N700" s="72"/>
      <c r="O700" s="72"/>
      <c r="P700" s="72">
        <f t="shared" si="100"/>
        <v>0.1645595432300162</v>
      </c>
      <c r="Q700" s="72"/>
      <c r="R700" s="72"/>
      <c r="S700" s="65">
        <f t="shared" si="96"/>
        <v>8</v>
      </c>
      <c r="T700" s="65"/>
      <c r="U700" s="65"/>
      <c r="V700" s="54">
        <f t="shared" si="97"/>
        <v>2.5061338828605877E-2</v>
      </c>
      <c r="W700" s="55"/>
      <c r="X700" s="56"/>
      <c r="Y700" s="60">
        <f t="shared" si="98"/>
        <v>0.20179113988580738</v>
      </c>
      <c r="Z700" s="61"/>
      <c r="AA700" s="61"/>
      <c r="AB700" s="61"/>
      <c r="AC700" s="61"/>
      <c r="AD700" s="61"/>
      <c r="AE700" s="61"/>
      <c r="AF700" s="6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35"/>
    </row>
    <row r="701" spans="2:74">
      <c r="B701" s="3"/>
      <c r="C701" s="63">
        <f t="shared" si="99"/>
        <v>2.4560000000000017</v>
      </c>
      <c r="D701" s="63"/>
      <c r="E701" s="63">
        <f t="shared" si="91"/>
        <v>0</v>
      </c>
      <c r="F701" s="63"/>
      <c r="G701" s="63">
        <f t="shared" si="92"/>
        <v>0</v>
      </c>
      <c r="H701" s="63"/>
      <c r="I701" s="63">
        <f t="shared" si="93"/>
        <v>0</v>
      </c>
      <c r="J701" s="63"/>
      <c r="K701" s="63">
        <f t="shared" si="94"/>
        <v>0</v>
      </c>
      <c r="L701" s="63"/>
      <c r="M701" s="72">
        <f t="shared" si="95"/>
        <v>2.4560000000000017</v>
      </c>
      <c r="N701" s="72"/>
      <c r="O701" s="72"/>
      <c r="P701" s="72">
        <f t="shared" si="100"/>
        <v>0.16429153094462531</v>
      </c>
      <c r="Q701" s="72"/>
      <c r="R701" s="72"/>
      <c r="S701" s="65">
        <f t="shared" si="96"/>
        <v>8</v>
      </c>
      <c r="T701" s="65"/>
      <c r="U701" s="65"/>
      <c r="V701" s="54">
        <f t="shared" si="97"/>
        <v>2.5102221926205565E-2</v>
      </c>
      <c r="W701" s="55"/>
      <c r="X701" s="56"/>
      <c r="Y701" s="60">
        <f t="shared" si="98"/>
        <v>0.2014624898208468</v>
      </c>
      <c r="Z701" s="61"/>
      <c r="AA701" s="61"/>
      <c r="AB701" s="61"/>
      <c r="AC701" s="61"/>
      <c r="AD701" s="61"/>
      <c r="AE701" s="61"/>
      <c r="AF701" s="6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35"/>
    </row>
    <row r="702" spans="2:74">
      <c r="B702" s="3"/>
      <c r="C702" s="63">
        <f t="shared" si="99"/>
        <v>2.4600000000000017</v>
      </c>
      <c r="D702" s="63"/>
      <c r="E702" s="63">
        <f t="shared" si="91"/>
        <v>0</v>
      </c>
      <c r="F702" s="63"/>
      <c r="G702" s="63">
        <f t="shared" si="92"/>
        <v>0</v>
      </c>
      <c r="H702" s="63"/>
      <c r="I702" s="63">
        <f t="shared" si="93"/>
        <v>0</v>
      </c>
      <c r="J702" s="63"/>
      <c r="K702" s="63">
        <f t="shared" si="94"/>
        <v>0</v>
      </c>
      <c r="L702" s="63"/>
      <c r="M702" s="72">
        <f t="shared" si="95"/>
        <v>2.4600000000000017</v>
      </c>
      <c r="N702" s="72"/>
      <c r="O702" s="72"/>
      <c r="P702" s="72">
        <f t="shared" si="100"/>
        <v>0.16402439024390233</v>
      </c>
      <c r="Q702" s="72"/>
      <c r="R702" s="72"/>
      <c r="S702" s="65">
        <f t="shared" si="96"/>
        <v>8</v>
      </c>
      <c r="T702" s="65"/>
      <c r="U702" s="65"/>
      <c r="V702" s="54">
        <f t="shared" si="97"/>
        <v>2.5143105023805245E-2</v>
      </c>
      <c r="W702" s="55"/>
      <c r="X702" s="56"/>
      <c r="Y702" s="60">
        <f t="shared" si="98"/>
        <v>0.20113490853658525</v>
      </c>
      <c r="Z702" s="61"/>
      <c r="AA702" s="61"/>
      <c r="AB702" s="61"/>
      <c r="AC702" s="61"/>
      <c r="AD702" s="61"/>
      <c r="AE702" s="61"/>
      <c r="AF702" s="6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35"/>
    </row>
    <row r="703" spans="2:74">
      <c r="B703" s="3"/>
      <c r="C703" s="63">
        <f t="shared" si="99"/>
        <v>2.4640000000000017</v>
      </c>
      <c r="D703" s="63"/>
      <c r="E703" s="63">
        <f t="shared" si="91"/>
        <v>0</v>
      </c>
      <c r="F703" s="63"/>
      <c r="G703" s="63">
        <f t="shared" si="92"/>
        <v>0</v>
      </c>
      <c r="H703" s="63"/>
      <c r="I703" s="63">
        <f t="shared" si="93"/>
        <v>0</v>
      </c>
      <c r="J703" s="63"/>
      <c r="K703" s="63">
        <f t="shared" si="94"/>
        <v>0</v>
      </c>
      <c r="L703" s="63"/>
      <c r="M703" s="72">
        <f t="shared" si="95"/>
        <v>2.4640000000000017</v>
      </c>
      <c r="N703" s="72"/>
      <c r="O703" s="72"/>
      <c r="P703" s="72">
        <f t="shared" si="100"/>
        <v>0.16375811688311678</v>
      </c>
      <c r="Q703" s="72"/>
      <c r="R703" s="72"/>
      <c r="S703" s="65">
        <f t="shared" si="96"/>
        <v>8</v>
      </c>
      <c r="T703" s="65"/>
      <c r="U703" s="65"/>
      <c r="V703" s="54">
        <f t="shared" si="97"/>
        <v>2.5183988121404932E-2</v>
      </c>
      <c r="W703" s="55"/>
      <c r="X703" s="56"/>
      <c r="Y703" s="60">
        <f t="shared" si="98"/>
        <v>0.20080839082792196</v>
      </c>
      <c r="Z703" s="61"/>
      <c r="AA703" s="61"/>
      <c r="AB703" s="61"/>
      <c r="AC703" s="61"/>
      <c r="AD703" s="61"/>
      <c r="AE703" s="61"/>
      <c r="AF703" s="6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35"/>
    </row>
    <row r="704" spans="2:74">
      <c r="B704" s="3"/>
      <c r="C704" s="63">
        <f t="shared" si="99"/>
        <v>2.4680000000000017</v>
      </c>
      <c r="D704" s="63"/>
      <c r="E704" s="63">
        <f t="shared" si="91"/>
        <v>0</v>
      </c>
      <c r="F704" s="63"/>
      <c r="G704" s="63">
        <f t="shared" si="92"/>
        <v>0</v>
      </c>
      <c r="H704" s="63"/>
      <c r="I704" s="63">
        <f t="shared" si="93"/>
        <v>0</v>
      </c>
      <c r="J704" s="63"/>
      <c r="K704" s="63">
        <f t="shared" si="94"/>
        <v>0</v>
      </c>
      <c r="L704" s="63"/>
      <c r="M704" s="72">
        <f t="shared" si="95"/>
        <v>2.4680000000000017</v>
      </c>
      <c r="N704" s="72"/>
      <c r="O704" s="72"/>
      <c r="P704" s="72">
        <f t="shared" si="100"/>
        <v>0.16349270664505661</v>
      </c>
      <c r="Q704" s="72"/>
      <c r="R704" s="72"/>
      <c r="S704" s="65">
        <f t="shared" si="96"/>
        <v>8</v>
      </c>
      <c r="T704" s="65"/>
      <c r="U704" s="65"/>
      <c r="V704" s="54">
        <f t="shared" si="97"/>
        <v>2.5224871219004609E-2</v>
      </c>
      <c r="W704" s="55"/>
      <c r="X704" s="56"/>
      <c r="Y704" s="60">
        <f t="shared" si="98"/>
        <v>0.20048293152350066</v>
      </c>
      <c r="Z704" s="61"/>
      <c r="AA704" s="61"/>
      <c r="AB704" s="61"/>
      <c r="AC704" s="61"/>
      <c r="AD704" s="61"/>
      <c r="AE704" s="61"/>
      <c r="AF704" s="6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35"/>
    </row>
    <row r="705" spans="2:74">
      <c r="B705" s="3"/>
      <c r="C705" s="63">
        <f t="shared" si="99"/>
        <v>2.4720000000000018</v>
      </c>
      <c r="D705" s="63"/>
      <c r="E705" s="63">
        <f t="shared" si="91"/>
        <v>0</v>
      </c>
      <c r="F705" s="63"/>
      <c r="G705" s="63">
        <f t="shared" si="92"/>
        <v>0</v>
      </c>
      <c r="H705" s="63"/>
      <c r="I705" s="63">
        <f t="shared" si="93"/>
        <v>0</v>
      </c>
      <c r="J705" s="63"/>
      <c r="K705" s="63">
        <f t="shared" si="94"/>
        <v>0</v>
      </c>
      <c r="L705" s="63"/>
      <c r="M705" s="72">
        <f t="shared" si="95"/>
        <v>2.4720000000000018</v>
      </c>
      <c r="N705" s="72"/>
      <c r="O705" s="72"/>
      <c r="P705" s="72">
        <f t="shared" si="100"/>
        <v>0.16322815533980572</v>
      </c>
      <c r="Q705" s="72"/>
      <c r="R705" s="72"/>
      <c r="S705" s="65">
        <f t="shared" si="96"/>
        <v>8</v>
      </c>
      <c r="T705" s="65"/>
      <c r="U705" s="65"/>
      <c r="V705" s="54">
        <f t="shared" si="97"/>
        <v>2.5265754316604293E-2</v>
      </c>
      <c r="W705" s="55"/>
      <c r="X705" s="56"/>
      <c r="Y705" s="60">
        <f t="shared" si="98"/>
        <v>0.20015852548543678</v>
      </c>
      <c r="Z705" s="61"/>
      <c r="AA705" s="61"/>
      <c r="AB705" s="61"/>
      <c r="AC705" s="61"/>
      <c r="AD705" s="61"/>
      <c r="AE705" s="61"/>
      <c r="AF705" s="6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35"/>
    </row>
    <row r="706" spans="2:74">
      <c r="B706" s="3"/>
      <c r="C706" s="63">
        <f t="shared" si="99"/>
        <v>2.4760000000000018</v>
      </c>
      <c r="D706" s="63"/>
      <c r="E706" s="63">
        <f t="shared" si="91"/>
        <v>0</v>
      </c>
      <c r="F706" s="63"/>
      <c r="G706" s="63">
        <f t="shared" si="92"/>
        <v>0</v>
      </c>
      <c r="H706" s="63"/>
      <c r="I706" s="63">
        <f t="shared" si="93"/>
        <v>0</v>
      </c>
      <c r="J706" s="63"/>
      <c r="K706" s="63">
        <f t="shared" si="94"/>
        <v>0</v>
      </c>
      <c r="L706" s="63"/>
      <c r="M706" s="72">
        <f t="shared" si="95"/>
        <v>2.4760000000000018</v>
      </c>
      <c r="N706" s="72"/>
      <c r="O706" s="72"/>
      <c r="P706" s="72">
        <f t="shared" si="100"/>
        <v>0.16296445880452332</v>
      </c>
      <c r="Q706" s="72"/>
      <c r="R706" s="72"/>
      <c r="S706" s="65">
        <f t="shared" si="96"/>
        <v>8</v>
      </c>
      <c r="T706" s="65"/>
      <c r="U706" s="65"/>
      <c r="V706" s="54">
        <f t="shared" si="97"/>
        <v>2.5306637414203977E-2</v>
      </c>
      <c r="W706" s="55"/>
      <c r="X706" s="56"/>
      <c r="Y706" s="60">
        <f t="shared" si="98"/>
        <v>0.19983516760904674</v>
      </c>
      <c r="Z706" s="61"/>
      <c r="AA706" s="61"/>
      <c r="AB706" s="61"/>
      <c r="AC706" s="61"/>
      <c r="AD706" s="61"/>
      <c r="AE706" s="61"/>
      <c r="AF706" s="6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35"/>
    </row>
    <row r="707" spans="2:74">
      <c r="B707" s="3"/>
      <c r="C707" s="63">
        <f t="shared" si="99"/>
        <v>2.4800000000000018</v>
      </c>
      <c r="D707" s="63"/>
      <c r="E707" s="63">
        <f t="shared" si="91"/>
        <v>0</v>
      </c>
      <c r="F707" s="63"/>
      <c r="G707" s="63">
        <f t="shared" si="92"/>
        <v>0</v>
      </c>
      <c r="H707" s="63"/>
      <c r="I707" s="63">
        <f t="shared" si="93"/>
        <v>0</v>
      </c>
      <c r="J707" s="63"/>
      <c r="K707" s="63">
        <f t="shared" si="94"/>
        <v>0</v>
      </c>
      <c r="L707" s="63"/>
      <c r="M707" s="72">
        <f t="shared" si="95"/>
        <v>2.4800000000000018</v>
      </c>
      <c r="N707" s="72"/>
      <c r="O707" s="72"/>
      <c r="P707" s="72">
        <f t="shared" si="100"/>
        <v>0.16270161290322571</v>
      </c>
      <c r="Q707" s="72"/>
      <c r="R707" s="72"/>
      <c r="S707" s="65">
        <f t="shared" si="96"/>
        <v>8</v>
      </c>
      <c r="T707" s="65"/>
      <c r="U707" s="65"/>
      <c r="V707" s="54">
        <f t="shared" si="97"/>
        <v>2.5347520511803664E-2</v>
      </c>
      <c r="W707" s="55"/>
      <c r="X707" s="56"/>
      <c r="Y707" s="60">
        <f t="shared" si="98"/>
        <v>0.19951285282258055</v>
      </c>
      <c r="Z707" s="61"/>
      <c r="AA707" s="61"/>
      <c r="AB707" s="61"/>
      <c r="AC707" s="61"/>
      <c r="AD707" s="61"/>
      <c r="AE707" s="61"/>
      <c r="AF707" s="6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35"/>
    </row>
    <row r="708" spans="2:74">
      <c r="B708" s="3"/>
      <c r="C708" s="63">
        <f t="shared" si="99"/>
        <v>2.4840000000000018</v>
      </c>
      <c r="D708" s="63"/>
      <c r="E708" s="63">
        <f t="shared" si="91"/>
        <v>0</v>
      </c>
      <c r="F708" s="63"/>
      <c r="G708" s="63">
        <f t="shared" si="92"/>
        <v>0</v>
      </c>
      <c r="H708" s="63"/>
      <c r="I708" s="63">
        <f t="shared" si="93"/>
        <v>0</v>
      </c>
      <c r="J708" s="63"/>
      <c r="K708" s="63">
        <f t="shared" si="94"/>
        <v>0</v>
      </c>
      <c r="L708" s="63"/>
      <c r="M708" s="72">
        <f t="shared" si="95"/>
        <v>2.4840000000000018</v>
      </c>
      <c r="N708" s="72"/>
      <c r="O708" s="72"/>
      <c r="P708" s="72">
        <f t="shared" si="100"/>
        <v>0.16243961352656994</v>
      </c>
      <c r="Q708" s="72"/>
      <c r="R708" s="72"/>
      <c r="S708" s="65">
        <f t="shared" si="96"/>
        <v>8</v>
      </c>
      <c r="T708" s="65"/>
      <c r="U708" s="65"/>
      <c r="V708" s="54">
        <f t="shared" si="97"/>
        <v>2.5388403609403341E-2</v>
      </c>
      <c r="W708" s="55"/>
      <c r="X708" s="56"/>
      <c r="Y708" s="60">
        <f t="shared" si="98"/>
        <v>0.1991915760869564</v>
      </c>
      <c r="Z708" s="61"/>
      <c r="AA708" s="61"/>
      <c r="AB708" s="61"/>
      <c r="AC708" s="61"/>
      <c r="AD708" s="61"/>
      <c r="AE708" s="61"/>
      <c r="AF708" s="6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35"/>
    </row>
    <row r="709" spans="2:74">
      <c r="B709" s="3"/>
      <c r="C709" s="63">
        <f t="shared" si="99"/>
        <v>2.4880000000000018</v>
      </c>
      <c r="D709" s="63"/>
      <c r="E709" s="63">
        <f t="shared" si="91"/>
        <v>0</v>
      </c>
      <c r="F709" s="63"/>
      <c r="G709" s="63">
        <f t="shared" si="92"/>
        <v>0</v>
      </c>
      <c r="H709" s="63"/>
      <c r="I709" s="63">
        <f t="shared" si="93"/>
        <v>0</v>
      </c>
      <c r="J709" s="63"/>
      <c r="K709" s="63">
        <f t="shared" si="94"/>
        <v>0</v>
      </c>
      <c r="L709" s="63"/>
      <c r="M709" s="72">
        <f t="shared" si="95"/>
        <v>2.4880000000000018</v>
      </c>
      <c r="N709" s="72"/>
      <c r="O709" s="72"/>
      <c r="P709" s="72">
        <f t="shared" si="100"/>
        <v>0.16217845659163976</v>
      </c>
      <c r="Q709" s="72"/>
      <c r="R709" s="72"/>
      <c r="S709" s="65">
        <f t="shared" si="96"/>
        <v>8</v>
      </c>
      <c r="T709" s="65"/>
      <c r="U709" s="65"/>
      <c r="V709" s="54">
        <f t="shared" si="97"/>
        <v>2.5429286707003028E-2</v>
      </c>
      <c r="W709" s="55"/>
      <c r="X709" s="56"/>
      <c r="Y709" s="60">
        <f t="shared" si="98"/>
        <v>0.19887133239549826</v>
      </c>
      <c r="Z709" s="61"/>
      <c r="AA709" s="61"/>
      <c r="AB709" s="61"/>
      <c r="AC709" s="61"/>
      <c r="AD709" s="61"/>
      <c r="AE709" s="61"/>
      <c r="AF709" s="6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35"/>
    </row>
    <row r="710" spans="2:74">
      <c r="B710" s="3"/>
      <c r="C710" s="63">
        <f t="shared" si="99"/>
        <v>2.4920000000000018</v>
      </c>
      <c r="D710" s="63"/>
      <c r="E710" s="63">
        <f t="shared" si="91"/>
        <v>0</v>
      </c>
      <c r="F710" s="63"/>
      <c r="G710" s="63">
        <f t="shared" si="92"/>
        <v>0</v>
      </c>
      <c r="H710" s="63"/>
      <c r="I710" s="63">
        <f t="shared" si="93"/>
        <v>0</v>
      </c>
      <c r="J710" s="63"/>
      <c r="K710" s="63">
        <f t="shared" si="94"/>
        <v>0</v>
      </c>
      <c r="L710" s="63"/>
      <c r="M710" s="72">
        <f t="shared" si="95"/>
        <v>2.4920000000000018</v>
      </c>
      <c r="N710" s="72"/>
      <c r="O710" s="72"/>
      <c r="P710" s="72">
        <f t="shared" si="100"/>
        <v>0.16191813804173344</v>
      </c>
      <c r="Q710" s="72"/>
      <c r="R710" s="72"/>
      <c r="S710" s="65">
        <f t="shared" si="96"/>
        <v>8</v>
      </c>
      <c r="T710" s="65"/>
      <c r="U710" s="65"/>
      <c r="V710" s="54">
        <f t="shared" si="97"/>
        <v>2.5470169804602708E-2</v>
      </c>
      <c r="W710" s="55"/>
      <c r="X710" s="56"/>
      <c r="Y710" s="60">
        <f t="shared" si="98"/>
        <v>0.19855211677367565</v>
      </c>
      <c r="Z710" s="61"/>
      <c r="AA710" s="61"/>
      <c r="AB710" s="61"/>
      <c r="AC710" s="61"/>
      <c r="AD710" s="61"/>
      <c r="AE710" s="61"/>
      <c r="AF710" s="6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35"/>
    </row>
    <row r="711" spans="2:74">
      <c r="B711" s="3"/>
      <c r="C711" s="63">
        <f t="shared" si="99"/>
        <v>2.4960000000000018</v>
      </c>
      <c r="D711" s="63"/>
      <c r="E711" s="63">
        <f t="shared" si="91"/>
        <v>0</v>
      </c>
      <c r="F711" s="63"/>
      <c r="G711" s="63">
        <f t="shared" si="92"/>
        <v>0</v>
      </c>
      <c r="H711" s="63"/>
      <c r="I711" s="63">
        <f t="shared" si="93"/>
        <v>0</v>
      </c>
      <c r="J711" s="63"/>
      <c r="K711" s="63">
        <f t="shared" si="94"/>
        <v>0</v>
      </c>
      <c r="L711" s="63"/>
      <c r="M711" s="72">
        <f t="shared" si="95"/>
        <v>2.4960000000000018</v>
      </c>
      <c r="N711" s="72"/>
      <c r="O711" s="72"/>
      <c r="P711" s="72">
        <f t="shared" si="100"/>
        <v>0.16165865384615374</v>
      </c>
      <c r="Q711" s="72"/>
      <c r="R711" s="72"/>
      <c r="S711" s="65">
        <f t="shared" si="96"/>
        <v>8</v>
      </c>
      <c r="T711" s="65"/>
      <c r="U711" s="65"/>
      <c r="V711" s="54">
        <f t="shared" si="97"/>
        <v>2.5511052902202395E-2</v>
      </c>
      <c r="W711" s="55"/>
      <c r="X711" s="56"/>
      <c r="Y711" s="60">
        <f t="shared" si="98"/>
        <v>0.19823392427884604</v>
      </c>
      <c r="Z711" s="61"/>
      <c r="AA711" s="61"/>
      <c r="AB711" s="61"/>
      <c r="AC711" s="61"/>
      <c r="AD711" s="61"/>
      <c r="AE711" s="61"/>
      <c r="AF711" s="6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35"/>
    </row>
    <row r="712" spans="2:74">
      <c r="B712" s="3"/>
      <c r="C712" s="63">
        <f t="shared" si="99"/>
        <v>2.5000000000000018</v>
      </c>
      <c r="D712" s="63"/>
      <c r="E712" s="63">
        <f t="shared" si="91"/>
        <v>0</v>
      </c>
      <c r="F712" s="63"/>
      <c r="G712" s="63">
        <f t="shared" si="92"/>
        <v>0</v>
      </c>
      <c r="H712" s="63"/>
      <c r="I712" s="63">
        <f t="shared" si="93"/>
        <v>0</v>
      </c>
      <c r="J712" s="63"/>
      <c r="K712" s="63">
        <f t="shared" si="94"/>
        <v>0</v>
      </c>
      <c r="L712" s="63"/>
      <c r="M712" s="72">
        <f t="shared" si="95"/>
        <v>2.5000000000000018</v>
      </c>
      <c r="N712" s="72"/>
      <c r="O712" s="72"/>
      <c r="P712" s="72">
        <f t="shared" si="100"/>
        <v>0.1613999999999999</v>
      </c>
      <c r="Q712" s="72"/>
      <c r="R712" s="72"/>
      <c r="S712" s="65">
        <f t="shared" si="96"/>
        <v>8</v>
      </c>
      <c r="T712" s="65"/>
      <c r="U712" s="65"/>
      <c r="V712" s="54">
        <f t="shared" si="97"/>
        <v>2.5551935999802083E-2</v>
      </c>
      <c r="W712" s="55"/>
      <c r="X712" s="56"/>
      <c r="Y712" s="60">
        <f t="shared" si="98"/>
        <v>0.19791674999999989</v>
      </c>
      <c r="Z712" s="61"/>
      <c r="AA712" s="61"/>
      <c r="AB712" s="61"/>
      <c r="AC712" s="61"/>
      <c r="AD712" s="61"/>
      <c r="AE712" s="61"/>
      <c r="AF712" s="6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35"/>
    </row>
    <row r="713" spans="2:74">
      <c r="B713" s="3"/>
      <c r="C713" s="63">
        <f t="shared" si="99"/>
        <v>2.5040000000000018</v>
      </c>
      <c r="D713" s="63"/>
      <c r="E713" s="63">
        <f t="shared" si="91"/>
        <v>0</v>
      </c>
      <c r="F713" s="63"/>
      <c r="G713" s="63">
        <f t="shared" si="92"/>
        <v>0</v>
      </c>
      <c r="H713" s="63"/>
      <c r="I713" s="63">
        <f t="shared" si="93"/>
        <v>0</v>
      </c>
      <c r="J713" s="63"/>
      <c r="K713" s="63">
        <f t="shared" si="94"/>
        <v>0</v>
      </c>
      <c r="L713" s="63"/>
      <c r="M713" s="72">
        <f t="shared" si="95"/>
        <v>2.5040000000000018</v>
      </c>
      <c r="N713" s="72"/>
      <c r="O713" s="72"/>
      <c r="P713" s="72">
        <f t="shared" si="100"/>
        <v>0.16114217252396157</v>
      </c>
      <c r="Q713" s="72"/>
      <c r="R713" s="72"/>
      <c r="S713" s="65">
        <f t="shared" si="96"/>
        <v>8</v>
      </c>
      <c r="T713" s="65"/>
      <c r="U713" s="65"/>
      <c r="V713" s="54">
        <f t="shared" si="97"/>
        <v>2.5592819097401763E-2</v>
      </c>
      <c r="W713" s="55"/>
      <c r="X713" s="56"/>
      <c r="Y713" s="60">
        <f t="shared" si="98"/>
        <v>0.19760058905750788</v>
      </c>
      <c r="Z713" s="61"/>
      <c r="AA713" s="61"/>
      <c r="AB713" s="61"/>
      <c r="AC713" s="61"/>
      <c r="AD713" s="61"/>
      <c r="AE713" s="61"/>
      <c r="AF713" s="6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35"/>
    </row>
    <row r="714" spans="2:74">
      <c r="B714" s="3"/>
      <c r="C714" s="63">
        <f t="shared" si="99"/>
        <v>2.5080000000000018</v>
      </c>
      <c r="D714" s="63"/>
      <c r="E714" s="63">
        <f t="shared" si="91"/>
        <v>0</v>
      </c>
      <c r="F714" s="63"/>
      <c r="G714" s="63">
        <f t="shared" si="92"/>
        <v>0</v>
      </c>
      <c r="H714" s="63"/>
      <c r="I714" s="63">
        <f t="shared" si="93"/>
        <v>0</v>
      </c>
      <c r="J714" s="63"/>
      <c r="K714" s="63">
        <f t="shared" si="94"/>
        <v>0</v>
      </c>
      <c r="L714" s="63"/>
      <c r="M714" s="72">
        <f t="shared" si="95"/>
        <v>2.5080000000000018</v>
      </c>
      <c r="N714" s="72"/>
      <c r="O714" s="72"/>
      <c r="P714" s="72">
        <f t="shared" si="100"/>
        <v>0.16088516746411471</v>
      </c>
      <c r="Q714" s="72"/>
      <c r="R714" s="72"/>
      <c r="S714" s="65">
        <f t="shared" si="96"/>
        <v>8</v>
      </c>
      <c r="T714" s="65"/>
      <c r="U714" s="65"/>
      <c r="V714" s="54">
        <f t="shared" si="97"/>
        <v>2.563370219500144E-2</v>
      </c>
      <c r="W714" s="55"/>
      <c r="X714" s="56"/>
      <c r="Y714" s="60">
        <f t="shared" si="98"/>
        <v>0.19728543660287068</v>
      </c>
      <c r="Z714" s="61"/>
      <c r="AA714" s="61"/>
      <c r="AB714" s="61"/>
      <c r="AC714" s="61"/>
      <c r="AD714" s="61"/>
      <c r="AE714" s="61"/>
      <c r="AF714" s="6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35"/>
    </row>
    <row r="715" spans="2:74">
      <c r="B715" s="3"/>
      <c r="C715" s="63">
        <f t="shared" si="99"/>
        <v>2.5120000000000018</v>
      </c>
      <c r="D715" s="63"/>
      <c r="E715" s="63">
        <f t="shared" si="91"/>
        <v>0</v>
      </c>
      <c r="F715" s="63"/>
      <c r="G715" s="63">
        <f t="shared" si="92"/>
        <v>0</v>
      </c>
      <c r="H715" s="63"/>
      <c r="I715" s="63">
        <f t="shared" si="93"/>
        <v>0</v>
      </c>
      <c r="J715" s="63"/>
      <c r="K715" s="63">
        <f t="shared" si="94"/>
        <v>0</v>
      </c>
      <c r="L715" s="63"/>
      <c r="M715" s="72">
        <f t="shared" si="95"/>
        <v>2.5120000000000018</v>
      </c>
      <c r="N715" s="72"/>
      <c r="O715" s="72"/>
      <c r="P715" s="72">
        <f t="shared" si="100"/>
        <v>0.16062898089171965</v>
      </c>
      <c r="Q715" s="72"/>
      <c r="R715" s="72"/>
      <c r="S715" s="65">
        <f t="shared" si="96"/>
        <v>8</v>
      </c>
      <c r="T715" s="65"/>
      <c r="U715" s="65"/>
      <c r="V715" s="54">
        <f t="shared" si="97"/>
        <v>2.5674585292601134E-2</v>
      </c>
      <c r="W715" s="55"/>
      <c r="X715" s="56"/>
      <c r="Y715" s="60">
        <f t="shared" si="98"/>
        <v>0.19697128781847123</v>
      </c>
      <c r="Z715" s="61"/>
      <c r="AA715" s="61"/>
      <c r="AB715" s="61"/>
      <c r="AC715" s="61"/>
      <c r="AD715" s="61"/>
      <c r="AE715" s="61"/>
      <c r="AF715" s="6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35"/>
    </row>
    <row r="716" spans="2:74">
      <c r="B716" s="3"/>
      <c r="C716" s="63">
        <f t="shared" si="99"/>
        <v>2.5160000000000018</v>
      </c>
      <c r="D716" s="63"/>
      <c r="E716" s="63">
        <f t="shared" si="91"/>
        <v>0</v>
      </c>
      <c r="F716" s="63"/>
      <c r="G716" s="63">
        <f t="shared" si="92"/>
        <v>0</v>
      </c>
      <c r="H716" s="63"/>
      <c r="I716" s="63">
        <f t="shared" si="93"/>
        <v>0</v>
      </c>
      <c r="J716" s="63"/>
      <c r="K716" s="63">
        <f t="shared" si="94"/>
        <v>0</v>
      </c>
      <c r="L716" s="63"/>
      <c r="M716" s="72">
        <f t="shared" si="95"/>
        <v>2.5160000000000018</v>
      </c>
      <c r="N716" s="72"/>
      <c r="O716" s="72"/>
      <c r="P716" s="72">
        <f t="shared" si="100"/>
        <v>0.16037360890302058</v>
      </c>
      <c r="Q716" s="72"/>
      <c r="R716" s="72"/>
      <c r="S716" s="65">
        <f t="shared" si="96"/>
        <v>8</v>
      </c>
      <c r="T716" s="65"/>
      <c r="U716" s="65"/>
      <c r="V716" s="54">
        <f t="shared" si="97"/>
        <v>2.5715468390200814E-2</v>
      </c>
      <c r="W716" s="55"/>
      <c r="X716" s="56"/>
      <c r="Y716" s="60">
        <f t="shared" si="98"/>
        <v>0.196658137917329</v>
      </c>
      <c r="Z716" s="61"/>
      <c r="AA716" s="61"/>
      <c r="AB716" s="61"/>
      <c r="AC716" s="61"/>
      <c r="AD716" s="61"/>
      <c r="AE716" s="61"/>
      <c r="AF716" s="6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35"/>
    </row>
    <row r="717" spans="2:74">
      <c r="B717" s="3"/>
      <c r="C717" s="63">
        <f t="shared" si="99"/>
        <v>2.5200000000000018</v>
      </c>
      <c r="D717" s="63"/>
      <c r="E717" s="63">
        <f t="shared" si="91"/>
        <v>0</v>
      </c>
      <c r="F717" s="63"/>
      <c r="G717" s="63">
        <f t="shared" si="92"/>
        <v>0</v>
      </c>
      <c r="H717" s="63"/>
      <c r="I717" s="63">
        <f t="shared" si="93"/>
        <v>0</v>
      </c>
      <c r="J717" s="63"/>
      <c r="K717" s="63">
        <f t="shared" si="94"/>
        <v>0</v>
      </c>
      <c r="L717" s="63"/>
      <c r="M717" s="72">
        <f t="shared" si="95"/>
        <v>2.5200000000000018</v>
      </c>
      <c r="N717" s="72"/>
      <c r="O717" s="72"/>
      <c r="P717" s="72">
        <f t="shared" si="100"/>
        <v>0.16011904761904752</v>
      </c>
      <c r="Q717" s="72"/>
      <c r="R717" s="72"/>
      <c r="S717" s="65">
        <f t="shared" si="96"/>
        <v>8</v>
      </c>
      <c r="T717" s="65"/>
      <c r="U717" s="65"/>
      <c r="V717" s="54">
        <f t="shared" si="97"/>
        <v>2.5756351487800495E-2</v>
      </c>
      <c r="W717" s="55"/>
      <c r="X717" s="56"/>
      <c r="Y717" s="60">
        <f t="shared" si="98"/>
        <v>0.19634598214285703</v>
      </c>
      <c r="Z717" s="61"/>
      <c r="AA717" s="61"/>
      <c r="AB717" s="61"/>
      <c r="AC717" s="61"/>
      <c r="AD717" s="61"/>
      <c r="AE717" s="61"/>
      <c r="AF717" s="6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35"/>
    </row>
    <row r="718" spans="2:74">
      <c r="B718" s="3"/>
      <c r="C718" s="63">
        <f t="shared" si="99"/>
        <v>2.5240000000000018</v>
      </c>
      <c r="D718" s="63"/>
      <c r="E718" s="63">
        <f t="shared" si="91"/>
        <v>0</v>
      </c>
      <c r="F718" s="63"/>
      <c r="G718" s="63">
        <f t="shared" si="92"/>
        <v>0</v>
      </c>
      <c r="H718" s="63"/>
      <c r="I718" s="63">
        <f t="shared" si="93"/>
        <v>0</v>
      </c>
      <c r="J718" s="63"/>
      <c r="K718" s="63">
        <f t="shared" si="94"/>
        <v>0</v>
      </c>
      <c r="L718" s="63"/>
      <c r="M718" s="72">
        <f t="shared" si="95"/>
        <v>2.5240000000000018</v>
      </c>
      <c r="N718" s="72"/>
      <c r="O718" s="72"/>
      <c r="P718" s="72">
        <f t="shared" si="100"/>
        <v>0.15986529318541987</v>
      </c>
      <c r="Q718" s="72"/>
      <c r="R718" s="72"/>
      <c r="S718" s="65">
        <f t="shared" si="96"/>
        <v>8</v>
      </c>
      <c r="T718" s="65"/>
      <c r="U718" s="65"/>
      <c r="V718" s="54">
        <f t="shared" si="97"/>
        <v>2.5797234585400178E-2</v>
      </c>
      <c r="W718" s="55"/>
      <c r="X718" s="56"/>
      <c r="Y718" s="60">
        <f t="shared" si="98"/>
        <v>0.19603481576862111</v>
      </c>
      <c r="Z718" s="61"/>
      <c r="AA718" s="61"/>
      <c r="AB718" s="61"/>
      <c r="AC718" s="61"/>
      <c r="AD718" s="61"/>
      <c r="AE718" s="61"/>
      <c r="AF718" s="6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35"/>
    </row>
    <row r="719" spans="2:74">
      <c r="B719" s="3"/>
      <c r="C719" s="63">
        <f t="shared" si="99"/>
        <v>2.5280000000000018</v>
      </c>
      <c r="D719" s="63"/>
      <c r="E719" s="63">
        <f t="shared" si="91"/>
        <v>0</v>
      </c>
      <c r="F719" s="63"/>
      <c r="G719" s="63">
        <f t="shared" si="92"/>
        <v>0</v>
      </c>
      <c r="H719" s="63"/>
      <c r="I719" s="63">
        <f t="shared" si="93"/>
        <v>0</v>
      </c>
      <c r="J719" s="63"/>
      <c r="K719" s="63">
        <f t="shared" si="94"/>
        <v>0</v>
      </c>
      <c r="L719" s="63"/>
      <c r="M719" s="72">
        <f t="shared" si="95"/>
        <v>2.5280000000000018</v>
      </c>
      <c r="N719" s="72"/>
      <c r="O719" s="72"/>
      <c r="P719" s="72">
        <f t="shared" si="100"/>
        <v>0.15961234177215181</v>
      </c>
      <c r="Q719" s="72"/>
      <c r="R719" s="72"/>
      <c r="S719" s="65">
        <f t="shared" si="96"/>
        <v>8</v>
      </c>
      <c r="T719" s="65"/>
      <c r="U719" s="65"/>
      <c r="V719" s="54">
        <f t="shared" si="97"/>
        <v>2.5838117682999866E-2</v>
      </c>
      <c r="W719" s="55"/>
      <c r="X719" s="56"/>
      <c r="Y719" s="60">
        <f t="shared" si="98"/>
        <v>0.19572463409810117</v>
      </c>
      <c r="Z719" s="61"/>
      <c r="AA719" s="61"/>
      <c r="AB719" s="61"/>
      <c r="AC719" s="61"/>
      <c r="AD719" s="61"/>
      <c r="AE719" s="61"/>
      <c r="AF719" s="6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35"/>
    </row>
    <row r="720" spans="2:74">
      <c r="B720" s="3"/>
      <c r="C720" s="63">
        <f t="shared" si="99"/>
        <v>2.5320000000000018</v>
      </c>
      <c r="D720" s="63"/>
      <c r="E720" s="63">
        <f t="shared" si="91"/>
        <v>0</v>
      </c>
      <c r="F720" s="63"/>
      <c r="G720" s="63">
        <f t="shared" si="92"/>
        <v>0</v>
      </c>
      <c r="H720" s="63"/>
      <c r="I720" s="63">
        <f t="shared" si="93"/>
        <v>0</v>
      </c>
      <c r="J720" s="63"/>
      <c r="K720" s="63">
        <f t="shared" si="94"/>
        <v>0</v>
      </c>
      <c r="L720" s="63"/>
      <c r="M720" s="72">
        <f t="shared" si="95"/>
        <v>2.5320000000000018</v>
      </c>
      <c r="N720" s="72"/>
      <c r="O720" s="72"/>
      <c r="P720" s="72">
        <f t="shared" si="100"/>
        <v>0.1593601895734596</v>
      </c>
      <c r="Q720" s="72"/>
      <c r="R720" s="72"/>
      <c r="S720" s="65">
        <f t="shared" si="96"/>
        <v>8</v>
      </c>
      <c r="T720" s="65"/>
      <c r="U720" s="65"/>
      <c r="V720" s="54">
        <f t="shared" si="97"/>
        <v>2.5879000780599539E-2</v>
      </c>
      <c r="W720" s="55"/>
      <c r="X720" s="56"/>
      <c r="Y720" s="60">
        <f t="shared" si="98"/>
        <v>0.19541543246445484</v>
      </c>
      <c r="Z720" s="61"/>
      <c r="AA720" s="61"/>
      <c r="AB720" s="61"/>
      <c r="AC720" s="61"/>
      <c r="AD720" s="61"/>
      <c r="AE720" s="61"/>
      <c r="AF720" s="6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35"/>
    </row>
    <row r="721" spans="2:74">
      <c r="B721" s="3"/>
      <c r="C721" s="63">
        <f t="shared" si="99"/>
        <v>2.5360000000000018</v>
      </c>
      <c r="D721" s="63"/>
      <c r="E721" s="63">
        <f t="shared" si="91"/>
        <v>0</v>
      </c>
      <c r="F721" s="63"/>
      <c r="G721" s="63">
        <f t="shared" si="92"/>
        <v>0</v>
      </c>
      <c r="H721" s="63"/>
      <c r="I721" s="63">
        <f t="shared" si="93"/>
        <v>0</v>
      </c>
      <c r="J721" s="63"/>
      <c r="K721" s="63">
        <f t="shared" si="94"/>
        <v>0</v>
      </c>
      <c r="L721" s="63"/>
      <c r="M721" s="72">
        <f t="shared" si="95"/>
        <v>2.5360000000000018</v>
      </c>
      <c r="N721" s="72"/>
      <c r="O721" s="72"/>
      <c r="P721" s="72">
        <f t="shared" si="100"/>
        <v>0.15910883280757088</v>
      </c>
      <c r="Q721" s="72"/>
      <c r="R721" s="72"/>
      <c r="S721" s="65">
        <f t="shared" si="96"/>
        <v>8</v>
      </c>
      <c r="T721" s="65"/>
      <c r="U721" s="65"/>
      <c r="V721" s="54">
        <f t="shared" si="97"/>
        <v>2.5919883878199233E-2</v>
      </c>
      <c r="W721" s="55"/>
      <c r="X721" s="56"/>
      <c r="Y721" s="60">
        <f t="shared" si="98"/>
        <v>0.1951072062302838</v>
      </c>
      <c r="Z721" s="61"/>
      <c r="AA721" s="61"/>
      <c r="AB721" s="61"/>
      <c r="AC721" s="61"/>
      <c r="AD721" s="61"/>
      <c r="AE721" s="61"/>
      <c r="AF721" s="6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35"/>
    </row>
    <row r="722" spans="2:74">
      <c r="B722" s="3"/>
      <c r="C722" s="63">
        <f t="shared" si="99"/>
        <v>2.5400000000000018</v>
      </c>
      <c r="D722" s="63"/>
      <c r="E722" s="63">
        <f t="shared" si="91"/>
        <v>0</v>
      </c>
      <c r="F722" s="63"/>
      <c r="G722" s="63">
        <f t="shared" si="92"/>
        <v>0</v>
      </c>
      <c r="H722" s="63"/>
      <c r="I722" s="63">
        <f t="shared" si="93"/>
        <v>0</v>
      </c>
      <c r="J722" s="63"/>
      <c r="K722" s="63">
        <f t="shared" si="94"/>
        <v>0</v>
      </c>
      <c r="L722" s="63"/>
      <c r="M722" s="72">
        <f t="shared" si="95"/>
        <v>2.5400000000000018</v>
      </c>
      <c r="N722" s="72"/>
      <c r="O722" s="72"/>
      <c r="P722" s="72">
        <f t="shared" si="100"/>
        <v>0.15885826771653533</v>
      </c>
      <c r="Q722" s="72"/>
      <c r="R722" s="72"/>
      <c r="S722" s="65">
        <f t="shared" si="96"/>
        <v>8</v>
      </c>
      <c r="T722" s="65"/>
      <c r="U722" s="65"/>
      <c r="V722" s="54">
        <f t="shared" si="97"/>
        <v>2.596076697579891E-2</v>
      </c>
      <c r="W722" s="55"/>
      <c r="X722" s="56"/>
      <c r="Y722" s="60">
        <f t="shared" si="98"/>
        <v>0.19479995078740145</v>
      </c>
      <c r="Z722" s="61"/>
      <c r="AA722" s="61"/>
      <c r="AB722" s="61"/>
      <c r="AC722" s="61"/>
      <c r="AD722" s="61"/>
      <c r="AE722" s="61"/>
      <c r="AF722" s="6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35"/>
    </row>
    <row r="723" spans="2:74">
      <c r="B723" s="3"/>
      <c r="C723" s="63">
        <f t="shared" si="99"/>
        <v>2.5440000000000018</v>
      </c>
      <c r="D723" s="63"/>
      <c r="E723" s="63">
        <f t="shared" si="91"/>
        <v>0</v>
      </c>
      <c r="F723" s="63"/>
      <c r="G723" s="63">
        <f t="shared" si="92"/>
        <v>0</v>
      </c>
      <c r="H723" s="63"/>
      <c r="I723" s="63">
        <f t="shared" si="93"/>
        <v>0</v>
      </c>
      <c r="J723" s="63"/>
      <c r="K723" s="63">
        <f t="shared" si="94"/>
        <v>0</v>
      </c>
      <c r="L723" s="63"/>
      <c r="M723" s="72">
        <f t="shared" si="95"/>
        <v>2.5440000000000018</v>
      </c>
      <c r="N723" s="72"/>
      <c r="O723" s="72"/>
      <c r="P723" s="72">
        <f t="shared" si="100"/>
        <v>0.15860849056603762</v>
      </c>
      <c r="Q723" s="72"/>
      <c r="R723" s="72"/>
      <c r="S723" s="65">
        <f t="shared" si="96"/>
        <v>8</v>
      </c>
      <c r="T723" s="65"/>
      <c r="U723" s="65"/>
      <c r="V723" s="54">
        <f t="shared" si="97"/>
        <v>2.6001650073398594E-2</v>
      </c>
      <c r="W723" s="55"/>
      <c r="X723" s="56"/>
      <c r="Y723" s="60">
        <f t="shared" si="98"/>
        <v>0.19449366155660364</v>
      </c>
      <c r="Z723" s="61"/>
      <c r="AA723" s="61"/>
      <c r="AB723" s="61"/>
      <c r="AC723" s="61"/>
      <c r="AD723" s="61"/>
      <c r="AE723" s="61"/>
      <c r="AF723" s="6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35"/>
    </row>
    <row r="724" spans="2:74">
      <c r="B724" s="3"/>
      <c r="C724" s="63">
        <f t="shared" si="99"/>
        <v>2.5480000000000018</v>
      </c>
      <c r="D724" s="63"/>
      <c r="E724" s="63">
        <f t="shared" si="91"/>
        <v>0</v>
      </c>
      <c r="F724" s="63"/>
      <c r="G724" s="63">
        <f t="shared" si="92"/>
        <v>0</v>
      </c>
      <c r="H724" s="63"/>
      <c r="I724" s="63">
        <f t="shared" si="93"/>
        <v>0</v>
      </c>
      <c r="J724" s="63"/>
      <c r="K724" s="63">
        <f t="shared" si="94"/>
        <v>0</v>
      </c>
      <c r="L724" s="63"/>
      <c r="M724" s="72">
        <f t="shared" si="95"/>
        <v>2.5480000000000018</v>
      </c>
      <c r="N724" s="72"/>
      <c r="O724" s="72"/>
      <c r="P724" s="72">
        <f t="shared" si="100"/>
        <v>0.15835949764521182</v>
      </c>
      <c r="Q724" s="72"/>
      <c r="R724" s="72"/>
      <c r="S724" s="65">
        <f t="shared" si="96"/>
        <v>8</v>
      </c>
      <c r="T724" s="65"/>
      <c r="U724" s="65"/>
      <c r="V724" s="54">
        <f t="shared" si="97"/>
        <v>2.6042533170998278E-2</v>
      </c>
      <c r="W724" s="55"/>
      <c r="X724" s="56"/>
      <c r="Y724" s="60">
        <f t="shared" si="98"/>
        <v>0.19418833398744101</v>
      </c>
      <c r="Z724" s="61"/>
      <c r="AA724" s="61"/>
      <c r="AB724" s="61"/>
      <c r="AC724" s="61"/>
      <c r="AD724" s="61"/>
      <c r="AE724" s="61"/>
      <c r="AF724" s="6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35"/>
    </row>
    <row r="725" spans="2:74">
      <c r="B725" s="3"/>
      <c r="C725" s="63">
        <f t="shared" si="99"/>
        <v>2.5520000000000018</v>
      </c>
      <c r="D725" s="63"/>
      <c r="E725" s="63">
        <f t="shared" si="91"/>
        <v>0</v>
      </c>
      <c r="F725" s="63"/>
      <c r="G725" s="63">
        <f t="shared" si="92"/>
        <v>0</v>
      </c>
      <c r="H725" s="63"/>
      <c r="I725" s="63">
        <f t="shared" si="93"/>
        <v>0</v>
      </c>
      <c r="J725" s="63"/>
      <c r="K725" s="63">
        <f t="shared" si="94"/>
        <v>0</v>
      </c>
      <c r="L725" s="63"/>
      <c r="M725" s="72">
        <f t="shared" si="95"/>
        <v>2.5520000000000018</v>
      </c>
      <c r="N725" s="72"/>
      <c r="O725" s="72"/>
      <c r="P725" s="72">
        <f t="shared" si="100"/>
        <v>0.15811128526645757</v>
      </c>
      <c r="Q725" s="72"/>
      <c r="R725" s="72"/>
      <c r="S725" s="65">
        <f t="shared" si="96"/>
        <v>8</v>
      </c>
      <c r="T725" s="65"/>
      <c r="U725" s="65"/>
      <c r="V725" s="54">
        <f t="shared" si="97"/>
        <v>2.6083416268597961E-2</v>
      </c>
      <c r="W725" s="55"/>
      <c r="X725" s="56"/>
      <c r="Y725" s="60">
        <f t="shared" si="98"/>
        <v>0.19388396355799362</v>
      </c>
      <c r="Z725" s="61"/>
      <c r="AA725" s="61"/>
      <c r="AB725" s="61"/>
      <c r="AC725" s="61"/>
      <c r="AD725" s="61"/>
      <c r="AE725" s="61"/>
      <c r="AF725" s="6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35"/>
    </row>
    <row r="726" spans="2:74">
      <c r="B726" s="3"/>
      <c r="C726" s="63">
        <f t="shared" si="99"/>
        <v>2.5560000000000018</v>
      </c>
      <c r="D726" s="63"/>
      <c r="E726" s="63">
        <f t="shared" si="91"/>
        <v>0</v>
      </c>
      <c r="F726" s="63"/>
      <c r="G726" s="63">
        <f t="shared" si="92"/>
        <v>0</v>
      </c>
      <c r="H726" s="63"/>
      <c r="I726" s="63">
        <f t="shared" si="93"/>
        <v>0</v>
      </c>
      <c r="J726" s="63"/>
      <c r="K726" s="63">
        <f t="shared" si="94"/>
        <v>0</v>
      </c>
      <c r="L726" s="63"/>
      <c r="M726" s="72">
        <f t="shared" si="95"/>
        <v>2.5560000000000018</v>
      </c>
      <c r="N726" s="72"/>
      <c r="O726" s="72"/>
      <c r="P726" s="72">
        <f t="shared" si="100"/>
        <v>0.15786384976525811</v>
      </c>
      <c r="Q726" s="72"/>
      <c r="R726" s="72"/>
      <c r="S726" s="65">
        <f t="shared" si="96"/>
        <v>8</v>
      </c>
      <c r="T726" s="65"/>
      <c r="U726" s="65"/>
      <c r="V726" s="54">
        <f t="shared" si="97"/>
        <v>2.6124299366197645E-2</v>
      </c>
      <c r="W726" s="55"/>
      <c r="X726" s="56"/>
      <c r="Y726" s="60">
        <f t="shared" si="98"/>
        <v>0.19358054577464776</v>
      </c>
      <c r="Z726" s="61"/>
      <c r="AA726" s="61"/>
      <c r="AB726" s="61"/>
      <c r="AC726" s="61"/>
      <c r="AD726" s="61"/>
      <c r="AE726" s="61"/>
      <c r="AF726" s="6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35"/>
    </row>
    <row r="727" spans="2:74">
      <c r="B727" s="3"/>
      <c r="C727" s="63">
        <f t="shared" si="99"/>
        <v>2.5600000000000018</v>
      </c>
      <c r="D727" s="63"/>
      <c r="E727" s="63">
        <f t="shared" ref="E727:E766" si="101">IF(AND(C727&lt;$AD$77,$AD$77&lt;C728),$AD$77,0)</f>
        <v>0</v>
      </c>
      <c r="F727" s="63"/>
      <c r="G727" s="63">
        <f t="shared" ref="G727:G766" si="102">IF(AND(C727&lt;$AB$78,$AB$78&lt;C728),$AB$78,0)</f>
        <v>0</v>
      </c>
      <c r="H727" s="63"/>
      <c r="I727" s="63">
        <f t="shared" ref="I727:I766" si="103">IF(AND(C727&lt;=1,1&lt;C728),1,0)</f>
        <v>0</v>
      </c>
      <c r="J727" s="63"/>
      <c r="K727" s="63">
        <f t="shared" ref="K727:K766" si="104">IF(AND(C727&lt;=6,6&lt;C728),6,0)</f>
        <v>0</v>
      </c>
      <c r="L727" s="63"/>
      <c r="M727" s="72">
        <f t="shared" ref="M727:M757" si="105">IF(AND(E727=0,G727=0,I727=0,K727=0),C727,E727+G727+I727+K727)</f>
        <v>2.5600000000000018</v>
      </c>
      <c r="N727" s="72"/>
      <c r="O727" s="72"/>
      <c r="P727" s="72">
        <f t="shared" si="100"/>
        <v>0.15761718749999989</v>
      </c>
      <c r="Q727" s="72"/>
      <c r="R727" s="72"/>
      <c r="S727" s="65">
        <f t="shared" ref="S727:S757" si="106">IF(M727&gt;$AB$78,$BA$22/$AW$24,IF(M727&lt;=$AB$78,$AY$23+($BA$22/$AW$24-$AY$23)*M727/$AB$78,0))</f>
        <v>8</v>
      </c>
      <c r="T727" s="65"/>
      <c r="U727" s="65"/>
      <c r="V727" s="54">
        <f t="shared" ref="V727:V757" si="107">+P727*(M727/(2*PI()))^2</f>
        <v>2.6165182463797329E-2</v>
      </c>
      <c r="W727" s="55"/>
      <c r="X727" s="56"/>
      <c r="Y727" s="60">
        <f t="shared" si="98"/>
        <v>0.19327807617187487</v>
      </c>
      <c r="Z727" s="61"/>
      <c r="AA727" s="61"/>
      <c r="AB727" s="61"/>
      <c r="AC727" s="61"/>
      <c r="AD727" s="61"/>
      <c r="AE727" s="61"/>
      <c r="AF727" s="6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35"/>
    </row>
    <row r="728" spans="2:74">
      <c r="B728" s="3"/>
      <c r="C728" s="63">
        <f t="shared" si="99"/>
        <v>2.5640000000000018</v>
      </c>
      <c r="D728" s="63"/>
      <c r="E728" s="63">
        <f t="shared" si="101"/>
        <v>0</v>
      </c>
      <c r="F728" s="63"/>
      <c r="G728" s="63">
        <f t="shared" si="102"/>
        <v>0</v>
      </c>
      <c r="H728" s="63"/>
      <c r="I728" s="63">
        <f t="shared" si="103"/>
        <v>0</v>
      </c>
      <c r="J728" s="63"/>
      <c r="K728" s="63">
        <f t="shared" si="104"/>
        <v>0</v>
      </c>
      <c r="L728" s="63"/>
      <c r="M728" s="72">
        <f t="shared" si="105"/>
        <v>2.5640000000000018</v>
      </c>
      <c r="N728" s="72"/>
      <c r="O728" s="72"/>
      <c r="P728" s="72">
        <f t="shared" si="100"/>
        <v>0.15737129485179396</v>
      </c>
      <c r="Q728" s="72"/>
      <c r="R728" s="72"/>
      <c r="S728" s="65">
        <f t="shared" si="106"/>
        <v>8</v>
      </c>
      <c r="T728" s="65"/>
      <c r="U728" s="65"/>
      <c r="V728" s="54">
        <f t="shared" si="107"/>
        <v>2.6206065561397013E-2</v>
      </c>
      <c r="W728" s="55"/>
      <c r="X728" s="56"/>
      <c r="Y728" s="60">
        <f t="shared" ref="Y728:Y757" si="108">$AV$25*P728/S728</f>
        <v>0.19297655031201236</v>
      </c>
      <c r="Z728" s="61"/>
      <c r="AA728" s="61"/>
      <c r="AB728" s="61"/>
      <c r="AC728" s="61"/>
      <c r="AD728" s="61"/>
      <c r="AE728" s="61"/>
      <c r="AF728" s="62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5"/>
    </row>
    <row r="729" spans="2:74">
      <c r="B729" s="3"/>
      <c r="C729" s="63">
        <f t="shared" ref="C729:C767" si="109">+C728+$AR$83</f>
        <v>2.5680000000000018</v>
      </c>
      <c r="D729" s="63"/>
      <c r="E729" s="63">
        <f t="shared" si="101"/>
        <v>0</v>
      </c>
      <c r="F729" s="63"/>
      <c r="G729" s="63">
        <f t="shared" si="102"/>
        <v>0</v>
      </c>
      <c r="H729" s="63"/>
      <c r="I729" s="63">
        <f t="shared" si="103"/>
        <v>0</v>
      </c>
      <c r="J729" s="63"/>
      <c r="K729" s="63">
        <f t="shared" si="104"/>
        <v>0</v>
      </c>
      <c r="L729" s="63"/>
      <c r="M729" s="72">
        <f t="shared" si="105"/>
        <v>2.5680000000000018</v>
      </c>
      <c r="N729" s="72"/>
      <c r="O729" s="72"/>
      <c r="P729" s="72">
        <f t="shared" ref="P729:P757" si="110">IF(AND(0&lt;=M729,M729&lt;=$AD$77),(0.4+0.6*M729/$AD$77)*$AH$74,IF(AND($AD$77&lt;=M729,M729&lt;=$AB$78),$AH$74,IF(AND($AB$78&lt;=M729,M729&lt;=6),$AH$75/M729,IF(6&lt;=M729,$AH$75*6/M729^2,0))))</f>
        <v>0.15712616822429895</v>
      </c>
      <c r="Q729" s="72"/>
      <c r="R729" s="72"/>
      <c r="S729" s="65">
        <f t="shared" si="106"/>
        <v>8</v>
      </c>
      <c r="T729" s="65"/>
      <c r="U729" s="65"/>
      <c r="V729" s="54">
        <f t="shared" si="107"/>
        <v>2.6246948658996693E-2</v>
      </c>
      <c r="W729" s="55"/>
      <c r="X729" s="56"/>
      <c r="Y729" s="60">
        <f t="shared" si="108"/>
        <v>0.19267596378504659</v>
      </c>
      <c r="Z729" s="61"/>
      <c r="AA729" s="61"/>
      <c r="AB729" s="61"/>
      <c r="AC729" s="61"/>
      <c r="AD729" s="61"/>
      <c r="AE729" s="61"/>
      <c r="AF729" s="62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5"/>
    </row>
    <row r="730" spans="2:74">
      <c r="B730" s="3"/>
      <c r="C730" s="63">
        <f t="shared" si="109"/>
        <v>2.5720000000000018</v>
      </c>
      <c r="D730" s="63"/>
      <c r="E730" s="63">
        <f t="shared" si="101"/>
        <v>0</v>
      </c>
      <c r="F730" s="63"/>
      <c r="G730" s="63">
        <f t="shared" si="102"/>
        <v>0</v>
      </c>
      <c r="H730" s="63"/>
      <c r="I730" s="63">
        <f t="shared" si="103"/>
        <v>0</v>
      </c>
      <c r="J730" s="63"/>
      <c r="K730" s="63">
        <f t="shared" si="104"/>
        <v>0</v>
      </c>
      <c r="L730" s="63"/>
      <c r="M730" s="72">
        <f t="shared" si="105"/>
        <v>2.5720000000000018</v>
      </c>
      <c r="N730" s="72"/>
      <c r="O730" s="72"/>
      <c r="P730" s="72">
        <f t="shared" si="110"/>
        <v>0.15688180404354576</v>
      </c>
      <c r="Q730" s="72"/>
      <c r="R730" s="72"/>
      <c r="S730" s="65">
        <f t="shared" si="106"/>
        <v>8</v>
      </c>
      <c r="T730" s="65"/>
      <c r="U730" s="65"/>
      <c r="V730" s="54">
        <f t="shared" si="107"/>
        <v>2.628783175659638E-2</v>
      </c>
      <c r="W730" s="55"/>
      <c r="X730" s="56"/>
      <c r="Y730" s="60">
        <f t="shared" si="108"/>
        <v>0.19237631220839801</v>
      </c>
      <c r="Z730" s="61"/>
      <c r="AA730" s="61"/>
      <c r="AB730" s="61"/>
      <c r="AC730" s="61"/>
      <c r="AD730" s="61"/>
      <c r="AE730" s="61"/>
      <c r="AF730" s="62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5"/>
    </row>
    <row r="731" spans="2:74">
      <c r="B731" s="3"/>
      <c r="C731" s="63">
        <f t="shared" si="109"/>
        <v>2.5760000000000018</v>
      </c>
      <c r="D731" s="63"/>
      <c r="E731" s="63">
        <f t="shared" si="101"/>
        <v>0</v>
      </c>
      <c r="F731" s="63"/>
      <c r="G731" s="63">
        <f t="shared" si="102"/>
        <v>0</v>
      </c>
      <c r="H731" s="63"/>
      <c r="I731" s="63">
        <f t="shared" si="103"/>
        <v>0</v>
      </c>
      <c r="J731" s="63"/>
      <c r="K731" s="63">
        <f t="shared" si="104"/>
        <v>0</v>
      </c>
      <c r="L731" s="63"/>
      <c r="M731" s="72">
        <f t="shared" si="105"/>
        <v>2.5760000000000018</v>
      </c>
      <c r="N731" s="72"/>
      <c r="O731" s="72"/>
      <c r="P731" s="72">
        <f t="shared" si="110"/>
        <v>0.15663819875776389</v>
      </c>
      <c r="Q731" s="72"/>
      <c r="R731" s="72"/>
      <c r="S731" s="65">
        <f t="shared" si="106"/>
        <v>8</v>
      </c>
      <c r="T731" s="65"/>
      <c r="U731" s="65"/>
      <c r="V731" s="54">
        <f t="shared" si="107"/>
        <v>2.6328714854196064E-2</v>
      </c>
      <c r="W731" s="55"/>
      <c r="X731" s="56"/>
      <c r="Y731" s="60">
        <f t="shared" si="108"/>
        <v>0.19207759122670798</v>
      </c>
      <c r="Z731" s="61"/>
      <c r="AA731" s="61"/>
      <c r="AB731" s="61"/>
      <c r="AC731" s="61"/>
      <c r="AD731" s="61"/>
      <c r="AE731" s="61"/>
      <c r="AF731" s="62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5"/>
    </row>
    <row r="732" spans="2:74">
      <c r="B732" s="3"/>
      <c r="C732" s="63">
        <f t="shared" si="109"/>
        <v>2.5800000000000018</v>
      </c>
      <c r="D732" s="63"/>
      <c r="E732" s="63">
        <f t="shared" si="101"/>
        <v>0</v>
      </c>
      <c r="F732" s="63"/>
      <c r="G732" s="63">
        <f t="shared" si="102"/>
        <v>0</v>
      </c>
      <c r="H732" s="63"/>
      <c r="I732" s="63">
        <f t="shared" si="103"/>
        <v>0</v>
      </c>
      <c r="J732" s="63"/>
      <c r="K732" s="63">
        <f t="shared" si="104"/>
        <v>0</v>
      </c>
      <c r="L732" s="63"/>
      <c r="M732" s="72">
        <f t="shared" si="105"/>
        <v>2.5800000000000018</v>
      </c>
      <c r="N732" s="72"/>
      <c r="O732" s="72"/>
      <c r="P732" s="72">
        <f t="shared" si="110"/>
        <v>0.15639534883720921</v>
      </c>
      <c r="Q732" s="72"/>
      <c r="R732" s="72"/>
      <c r="S732" s="65">
        <f t="shared" si="106"/>
        <v>8</v>
      </c>
      <c r="T732" s="65"/>
      <c r="U732" s="65"/>
      <c r="V732" s="54">
        <f t="shared" si="107"/>
        <v>2.6369597951795744E-2</v>
      </c>
      <c r="W732" s="55"/>
      <c r="X732" s="56"/>
      <c r="Y732" s="60">
        <f t="shared" si="108"/>
        <v>0.1917797965116278</v>
      </c>
      <c r="Z732" s="61"/>
      <c r="AA732" s="61"/>
      <c r="AB732" s="61"/>
      <c r="AC732" s="61"/>
      <c r="AD732" s="61"/>
      <c r="AE732" s="61"/>
      <c r="AF732" s="62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5"/>
    </row>
    <row r="733" spans="2:74">
      <c r="B733" s="3"/>
      <c r="C733" s="63">
        <f t="shared" si="109"/>
        <v>2.5840000000000019</v>
      </c>
      <c r="D733" s="63"/>
      <c r="E733" s="63">
        <f t="shared" si="101"/>
        <v>0</v>
      </c>
      <c r="F733" s="63"/>
      <c r="G733" s="63">
        <f t="shared" si="102"/>
        <v>0</v>
      </c>
      <c r="H733" s="63"/>
      <c r="I733" s="63">
        <f t="shared" si="103"/>
        <v>0</v>
      </c>
      <c r="J733" s="63"/>
      <c r="K733" s="63">
        <f t="shared" si="104"/>
        <v>0</v>
      </c>
      <c r="L733" s="63"/>
      <c r="M733" s="72">
        <f t="shared" si="105"/>
        <v>2.5840000000000019</v>
      </c>
      <c r="N733" s="72"/>
      <c r="O733" s="72"/>
      <c r="P733" s="72">
        <f t="shared" si="110"/>
        <v>0.1561532507739937</v>
      </c>
      <c r="Q733" s="72"/>
      <c r="R733" s="72"/>
      <c r="S733" s="65">
        <f t="shared" si="106"/>
        <v>8</v>
      </c>
      <c r="T733" s="65"/>
      <c r="U733" s="65"/>
      <c r="V733" s="54">
        <f t="shared" si="107"/>
        <v>2.6410481049395428E-2</v>
      </c>
      <c r="W733" s="55"/>
      <c r="X733" s="56"/>
      <c r="Y733" s="60">
        <f t="shared" si="108"/>
        <v>0.19148292376160977</v>
      </c>
      <c r="Z733" s="61"/>
      <c r="AA733" s="61"/>
      <c r="AB733" s="61"/>
      <c r="AC733" s="61"/>
      <c r="AD733" s="61"/>
      <c r="AE733" s="61"/>
      <c r="AF733" s="62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5"/>
    </row>
    <row r="734" spans="2:74">
      <c r="B734" s="3"/>
      <c r="C734" s="63">
        <f t="shared" si="109"/>
        <v>2.5880000000000019</v>
      </c>
      <c r="D734" s="63"/>
      <c r="E734" s="63">
        <f t="shared" si="101"/>
        <v>0</v>
      </c>
      <c r="F734" s="63"/>
      <c r="G734" s="63">
        <f t="shared" si="102"/>
        <v>0</v>
      </c>
      <c r="H734" s="63"/>
      <c r="I734" s="63">
        <f t="shared" si="103"/>
        <v>0</v>
      </c>
      <c r="J734" s="63"/>
      <c r="K734" s="63">
        <f t="shared" si="104"/>
        <v>0</v>
      </c>
      <c r="L734" s="63"/>
      <c r="M734" s="72">
        <f t="shared" si="105"/>
        <v>2.5880000000000019</v>
      </c>
      <c r="N734" s="72"/>
      <c r="O734" s="72"/>
      <c r="P734" s="72">
        <f t="shared" si="110"/>
        <v>0.15591190108191644</v>
      </c>
      <c r="Q734" s="72"/>
      <c r="R734" s="72"/>
      <c r="S734" s="65">
        <f t="shared" si="106"/>
        <v>8</v>
      </c>
      <c r="T734" s="65"/>
      <c r="U734" s="65"/>
      <c r="V734" s="54">
        <f t="shared" si="107"/>
        <v>2.6451364146995116E-2</v>
      </c>
      <c r="W734" s="55"/>
      <c r="X734" s="56"/>
      <c r="Y734" s="60">
        <f t="shared" si="108"/>
        <v>0.19118696870170004</v>
      </c>
      <c r="Z734" s="61"/>
      <c r="AA734" s="61"/>
      <c r="AB734" s="61"/>
      <c r="AC734" s="61"/>
      <c r="AD734" s="61"/>
      <c r="AE734" s="61"/>
      <c r="AF734" s="62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5"/>
    </row>
    <row r="735" spans="2:74">
      <c r="B735" s="3"/>
      <c r="C735" s="63">
        <f t="shared" si="109"/>
        <v>2.5920000000000019</v>
      </c>
      <c r="D735" s="63"/>
      <c r="E735" s="63">
        <f t="shared" si="101"/>
        <v>0</v>
      </c>
      <c r="F735" s="63"/>
      <c r="G735" s="63">
        <f t="shared" si="102"/>
        <v>0</v>
      </c>
      <c r="H735" s="63"/>
      <c r="I735" s="63">
        <f t="shared" si="103"/>
        <v>0</v>
      </c>
      <c r="J735" s="63"/>
      <c r="K735" s="63">
        <f t="shared" si="104"/>
        <v>0</v>
      </c>
      <c r="L735" s="63"/>
      <c r="M735" s="72">
        <f t="shared" si="105"/>
        <v>2.5920000000000019</v>
      </c>
      <c r="N735" s="72"/>
      <c r="O735" s="72"/>
      <c r="P735" s="72">
        <f t="shared" si="110"/>
        <v>0.1556712962962962</v>
      </c>
      <c r="Q735" s="72"/>
      <c r="R735" s="72"/>
      <c r="S735" s="65">
        <f t="shared" si="106"/>
        <v>8</v>
      </c>
      <c r="T735" s="65"/>
      <c r="U735" s="65"/>
      <c r="V735" s="54">
        <f t="shared" si="107"/>
        <v>2.6492247244594796E-2</v>
      </c>
      <c r="W735" s="55"/>
      <c r="X735" s="56"/>
      <c r="Y735" s="60">
        <f t="shared" si="108"/>
        <v>0.19089192708333322</v>
      </c>
      <c r="Z735" s="61"/>
      <c r="AA735" s="61"/>
      <c r="AB735" s="61"/>
      <c r="AC735" s="61"/>
      <c r="AD735" s="61"/>
      <c r="AE735" s="61"/>
      <c r="AF735" s="62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5"/>
    </row>
    <row r="736" spans="2:74">
      <c r="B736" s="3"/>
      <c r="C736" s="63">
        <f t="shared" si="109"/>
        <v>2.5960000000000019</v>
      </c>
      <c r="D736" s="63"/>
      <c r="E736" s="63">
        <f t="shared" si="101"/>
        <v>0</v>
      </c>
      <c r="F736" s="63"/>
      <c r="G736" s="63">
        <f t="shared" si="102"/>
        <v>0</v>
      </c>
      <c r="H736" s="63"/>
      <c r="I736" s="63">
        <f t="shared" si="103"/>
        <v>0</v>
      </c>
      <c r="J736" s="63"/>
      <c r="K736" s="63">
        <f t="shared" si="104"/>
        <v>0</v>
      </c>
      <c r="L736" s="63"/>
      <c r="M736" s="72">
        <f t="shared" si="105"/>
        <v>2.5960000000000019</v>
      </c>
      <c r="N736" s="72"/>
      <c r="O736" s="72"/>
      <c r="P736" s="72">
        <f t="shared" si="110"/>
        <v>0.15543143297380577</v>
      </c>
      <c r="Q736" s="72"/>
      <c r="R736" s="72"/>
      <c r="S736" s="65">
        <f t="shared" si="106"/>
        <v>8</v>
      </c>
      <c r="T736" s="65"/>
      <c r="U736" s="65"/>
      <c r="V736" s="54">
        <f t="shared" si="107"/>
        <v>2.6533130342194483E-2</v>
      </c>
      <c r="W736" s="55"/>
      <c r="X736" s="56"/>
      <c r="Y736" s="60">
        <f t="shared" si="108"/>
        <v>0.19059779468412932</v>
      </c>
      <c r="Z736" s="61"/>
      <c r="AA736" s="61"/>
      <c r="AB736" s="61"/>
      <c r="AC736" s="61"/>
      <c r="AD736" s="61"/>
      <c r="AE736" s="61"/>
      <c r="AF736" s="62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5"/>
    </row>
    <row r="737" spans="2:74">
      <c r="B737" s="3"/>
      <c r="C737" s="63">
        <f t="shared" si="109"/>
        <v>2.6000000000000019</v>
      </c>
      <c r="D737" s="63"/>
      <c r="E737" s="63">
        <f t="shared" si="101"/>
        <v>0</v>
      </c>
      <c r="F737" s="63"/>
      <c r="G737" s="63">
        <f t="shared" si="102"/>
        <v>0</v>
      </c>
      <c r="H737" s="63"/>
      <c r="I737" s="63">
        <f t="shared" si="103"/>
        <v>0</v>
      </c>
      <c r="J737" s="63"/>
      <c r="K737" s="63">
        <f t="shared" si="104"/>
        <v>0</v>
      </c>
      <c r="L737" s="63"/>
      <c r="M737" s="72">
        <f t="shared" si="105"/>
        <v>2.6000000000000019</v>
      </c>
      <c r="N737" s="72"/>
      <c r="O737" s="72"/>
      <c r="P737" s="72">
        <f t="shared" si="110"/>
        <v>0.1551923076923076</v>
      </c>
      <c r="Q737" s="72"/>
      <c r="R737" s="72"/>
      <c r="S737" s="65">
        <f t="shared" si="106"/>
        <v>8</v>
      </c>
      <c r="T737" s="65"/>
      <c r="U737" s="65"/>
      <c r="V737" s="54">
        <f t="shared" si="107"/>
        <v>2.6574013439794167E-2</v>
      </c>
      <c r="W737" s="55"/>
      <c r="X737" s="56"/>
      <c r="Y737" s="60">
        <f t="shared" si="108"/>
        <v>0.19030456730769221</v>
      </c>
      <c r="Z737" s="61"/>
      <c r="AA737" s="61"/>
      <c r="AB737" s="61"/>
      <c r="AC737" s="61"/>
      <c r="AD737" s="61"/>
      <c r="AE737" s="61"/>
      <c r="AF737" s="62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5"/>
    </row>
    <row r="738" spans="2:74">
      <c r="B738" s="3"/>
      <c r="C738" s="63">
        <f t="shared" si="109"/>
        <v>2.6040000000000019</v>
      </c>
      <c r="D738" s="63"/>
      <c r="E738" s="63">
        <f t="shared" si="101"/>
        <v>0</v>
      </c>
      <c r="F738" s="63"/>
      <c r="G738" s="63">
        <f t="shared" si="102"/>
        <v>0</v>
      </c>
      <c r="H738" s="63"/>
      <c r="I738" s="63">
        <f t="shared" si="103"/>
        <v>0</v>
      </c>
      <c r="J738" s="63"/>
      <c r="K738" s="63">
        <f t="shared" si="104"/>
        <v>0</v>
      </c>
      <c r="L738" s="63"/>
      <c r="M738" s="72">
        <f t="shared" si="105"/>
        <v>2.6040000000000019</v>
      </c>
      <c r="N738" s="72"/>
      <c r="O738" s="72"/>
      <c r="P738" s="72">
        <f t="shared" si="110"/>
        <v>0.15495391705069114</v>
      </c>
      <c r="Q738" s="72"/>
      <c r="R738" s="72"/>
      <c r="S738" s="65">
        <f t="shared" si="106"/>
        <v>8</v>
      </c>
      <c r="T738" s="65"/>
      <c r="U738" s="65"/>
      <c r="V738" s="54">
        <f t="shared" si="107"/>
        <v>2.6614896537393844E-2</v>
      </c>
      <c r="W738" s="55"/>
      <c r="X738" s="56"/>
      <c r="Y738" s="60">
        <f t="shared" si="108"/>
        <v>0.19001224078341003</v>
      </c>
      <c r="Z738" s="61"/>
      <c r="AA738" s="61"/>
      <c r="AB738" s="61"/>
      <c r="AC738" s="61"/>
      <c r="AD738" s="61"/>
      <c r="AE738" s="61"/>
      <c r="AF738" s="62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5"/>
    </row>
    <row r="739" spans="2:74">
      <c r="B739" s="3"/>
      <c r="C739" s="63">
        <f t="shared" si="109"/>
        <v>2.6080000000000019</v>
      </c>
      <c r="D739" s="63"/>
      <c r="E739" s="63">
        <f t="shared" si="101"/>
        <v>0</v>
      </c>
      <c r="F739" s="63"/>
      <c r="G739" s="63">
        <f t="shared" si="102"/>
        <v>0</v>
      </c>
      <c r="H739" s="63"/>
      <c r="I739" s="63">
        <f t="shared" si="103"/>
        <v>0</v>
      </c>
      <c r="J739" s="63"/>
      <c r="K739" s="63">
        <f t="shared" si="104"/>
        <v>0</v>
      </c>
      <c r="L739" s="63"/>
      <c r="M739" s="72">
        <f t="shared" si="105"/>
        <v>2.6080000000000019</v>
      </c>
      <c r="N739" s="72"/>
      <c r="O739" s="72"/>
      <c r="P739" s="72">
        <f t="shared" si="110"/>
        <v>0.15471625766871155</v>
      </c>
      <c r="Q739" s="72"/>
      <c r="R739" s="72"/>
      <c r="S739" s="65">
        <f t="shared" si="106"/>
        <v>8</v>
      </c>
      <c r="T739" s="65"/>
      <c r="U739" s="65"/>
      <c r="V739" s="54">
        <f t="shared" si="107"/>
        <v>2.6655779634993531E-2</v>
      </c>
      <c r="W739" s="55"/>
      <c r="X739" s="56"/>
      <c r="Y739" s="60">
        <f t="shared" si="108"/>
        <v>0.18972081096625756</v>
      </c>
      <c r="Z739" s="61"/>
      <c r="AA739" s="61"/>
      <c r="AB739" s="61"/>
      <c r="AC739" s="61"/>
      <c r="AD739" s="61"/>
      <c r="AE739" s="61"/>
      <c r="AF739" s="62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5"/>
    </row>
    <row r="740" spans="2:74">
      <c r="B740" s="3"/>
      <c r="C740" s="63">
        <f t="shared" si="109"/>
        <v>2.6120000000000019</v>
      </c>
      <c r="D740" s="63"/>
      <c r="E740" s="63">
        <f t="shared" si="101"/>
        <v>0</v>
      </c>
      <c r="F740" s="63"/>
      <c r="G740" s="63">
        <f t="shared" si="102"/>
        <v>0</v>
      </c>
      <c r="H740" s="63"/>
      <c r="I740" s="63">
        <f t="shared" si="103"/>
        <v>0</v>
      </c>
      <c r="J740" s="63"/>
      <c r="K740" s="63">
        <f t="shared" si="104"/>
        <v>0</v>
      </c>
      <c r="L740" s="63"/>
      <c r="M740" s="72">
        <f t="shared" si="105"/>
        <v>2.6120000000000019</v>
      </c>
      <c r="N740" s="72"/>
      <c r="O740" s="72"/>
      <c r="P740" s="72">
        <f t="shared" si="110"/>
        <v>0.15447932618682991</v>
      </c>
      <c r="Q740" s="72"/>
      <c r="R740" s="72"/>
      <c r="S740" s="65">
        <f t="shared" si="106"/>
        <v>8</v>
      </c>
      <c r="T740" s="65"/>
      <c r="U740" s="65"/>
      <c r="V740" s="54">
        <f t="shared" si="107"/>
        <v>2.6696662732593211E-2</v>
      </c>
      <c r="W740" s="55"/>
      <c r="X740" s="56"/>
      <c r="Y740" s="60">
        <f t="shared" si="108"/>
        <v>0.18943027373660018</v>
      </c>
      <c r="Z740" s="61"/>
      <c r="AA740" s="61"/>
      <c r="AB740" s="61"/>
      <c r="AC740" s="61"/>
      <c r="AD740" s="61"/>
      <c r="AE740" s="61"/>
      <c r="AF740" s="62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5"/>
    </row>
    <row r="741" spans="2:74">
      <c r="B741" s="3"/>
      <c r="C741" s="63">
        <f t="shared" si="109"/>
        <v>2.6160000000000019</v>
      </c>
      <c r="D741" s="63"/>
      <c r="E741" s="63">
        <f t="shared" si="101"/>
        <v>0</v>
      </c>
      <c r="F741" s="63"/>
      <c r="G741" s="63">
        <f t="shared" si="102"/>
        <v>0</v>
      </c>
      <c r="H741" s="63"/>
      <c r="I741" s="63">
        <f t="shared" si="103"/>
        <v>0</v>
      </c>
      <c r="J741" s="63"/>
      <c r="K741" s="63">
        <f t="shared" si="104"/>
        <v>0</v>
      </c>
      <c r="L741" s="63"/>
      <c r="M741" s="72">
        <f t="shared" si="105"/>
        <v>2.6160000000000019</v>
      </c>
      <c r="N741" s="72"/>
      <c r="O741" s="72"/>
      <c r="P741" s="72">
        <f t="shared" si="110"/>
        <v>0.15424311926605494</v>
      </c>
      <c r="Q741" s="72"/>
      <c r="R741" s="72"/>
      <c r="S741" s="65">
        <f t="shared" si="106"/>
        <v>8</v>
      </c>
      <c r="T741" s="65"/>
      <c r="U741" s="65"/>
      <c r="V741" s="54">
        <f t="shared" si="107"/>
        <v>2.6737545830192892E-2</v>
      </c>
      <c r="W741" s="55"/>
      <c r="X741" s="56"/>
      <c r="Y741" s="60">
        <f t="shared" si="108"/>
        <v>0.18914062499999987</v>
      </c>
      <c r="Z741" s="61"/>
      <c r="AA741" s="61"/>
      <c r="AB741" s="61"/>
      <c r="AC741" s="61"/>
      <c r="AD741" s="61"/>
      <c r="AE741" s="61"/>
      <c r="AF741" s="62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5"/>
    </row>
    <row r="742" spans="2:74">
      <c r="B742" s="3"/>
      <c r="C742" s="63">
        <f t="shared" si="109"/>
        <v>2.6200000000000019</v>
      </c>
      <c r="D742" s="63"/>
      <c r="E742" s="63">
        <f t="shared" si="101"/>
        <v>0</v>
      </c>
      <c r="F742" s="63"/>
      <c r="G742" s="63">
        <f t="shared" si="102"/>
        <v>0</v>
      </c>
      <c r="H742" s="63"/>
      <c r="I742" s="63">
        <f t="shared" si="103"/>
        <v>0</v>
      </c>
      <c r="J742" s="63"/>
      <c r="K742" s="63">
        <f t="shared" si="104"/>
        <v>0</v>
      </c>
      <c r="L742" s="63"/>
      <c r="M742" s="72">
        <f t="shared" si="105"/>
        <v>2.6200000000000019</v>
      </c>
      <c r="N742" s="72"/>
      <c r="O742" s="72"/>
      <c r="P742" s="72">
        <f t="shared" si="110"/>
        <v>0.15400763358778616</v>
      </c>
      <c r="Q742" s="72"/>
      <c r="R742" s="72"/>
      <c r="S742" s="65">
        <f t="shared" si="106"/>
        <v>8</v>
      </c>
      <c r="T742" s="65"/>
      <c r="U742" s="65"/>
      <c r="V742" s="54">
        <f t="shared" si="107"/>
        <v>2.6778428927792582E-2</v>
      </c>
      <c r="W742" s="55"/>
      <c r="X742" s="56"/>
      <c r="Y742" s="60">
        <f t="shared" si="108"/>
        <v>0.18885186068702278</v>
      </c>
      <c r="Z742" s="61"/>
      <c r="AA742" s="61"/>
      <c r="AB742" s="61"/>
      <c r="AC742" s="61"/>
      <c r="AD742" s="61"/>
      <c r="AE742" s="61"/>
      <c r="AF742" s="62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5"/>
    </row>
    <row r="743" spans="2:74">
      <c r="B743" s="3"/>
      <c r="C743" s="63">
        <f t="shared" si="109"/>
        <v>2.6240000000000019</v>
      </c>
      <c r="D743" s="63"/>
      <c r="E743" s="63">
        <f t="shared" si="101"/>
        <v>0</v>
      </c>
      <c r="F743" s="63"/>
      <c r="G743" s="63">
        <f t="shared" si="102"/>
        <v>0</v>
      </c>
      <c r="H743" s="63"/>
      <c r="I743" s="63">
        <f t="shared" si="103"/>
        <v>0</v>
      </c>
      <c r="J743" s="63"/>
      <c r="K743" s="63">
        <f t="shared" si="104"/>
        <v>0</v>
      </c>
      <c r="L743" s="63"/>
      <c r="M743" s="72">
        <f t="shared" si="105"/>
        <v>2.6240000000000019</v>
      </c>
      <c r="N743" s="72"/>
      <c r="O743" s="72"/>
      <c r="P743" s="72">
        <f t="shared" si="110"/>
        <v>0.15377286585365843</v>
      </c>
      <c r="Q743" s="72"/>
      <c r="R743" s="72"/>
      <c r="S743" s="65">
        <f t="shared" si="106"/>
        <v>8</v>
      </c>
      <c r="T743" s="65"/>
      <c r="U743" s="65"/>
      <c r="V743" s="54">
        <f t="shared" si="107"/>
        <v>2.6819312025392263E-2</v>
      </c>
      <c r="W743" s="55"/>
      <c r="X743" s="56"/>
      <c r="Y743" s="60">
        <f t="shared" si="108"/>
        <v>0.18856397675304867</v>
      </c>
      <c r="Z743" s="61"/>
      <c r="AA743" s="61"/>
      <c r="AB743" s="61"/>
      <c r="AC743" s="61"/>
      <c r="AD743" s="61"/>
      <c r="AE743" s="61"/>
      <c r="AF743" s="62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5"/>
    </row>
    <row r="744" spans="2:74">
      <c r="B744" s="3"/>
      <c r="C744" s="63">
        <f t="shared" si="109"/>
        <v>2.6280000000000019</v>
      </c>
      <c r="D744" s="63"/>
      <c r="E744" s="63">
        <f t="shared" si="101"/>
        <v>0</v>
      </c>
      <c r="F744" s="63"/>
      <c r="G744" s="63">
        <f t="shared" si="102"/>
        <v>0</v>
      </c>
      <c r="H744" s="63"/>
      <c r="I744" s="63">
        <f t="shared" si="103"/>
        <v>0</v>
      </c>
      <c r="J744" s="63"/>
      <c r="K744" s="63">
        <f t="shared" si="104"/>
        <v>0</v>
      </c>
      <c r="L744" s="63"/>
      <c r="M744" s="72">
        <f t="shared" si="105"/>
        <v>2.6280000000000019</v>
      </c>
      <c r="N744" s="72"/>
      <c r="O744" s="72"/>
      <c r="P744" s="72">
        <f t="shared" si="110"/>
        <v>0.15353881278538803</v>
      </c>
      <c r="Q744" s="72"/>
      <c r="R744" s="72"/>
      <c r="S744" s="65">
        <f t="shared" si="106"/>
        <v>8</v>
      </c>
      <c r="T744" s="65"/>
      <c r="U744" s="65"/>
      <c r="V744" s="54">
        <f t="shared" si="107"/>
        <v>2.6860195122991946E-2</v>
      </c>
      <c r="W744" s="55"/>
      <c r="X744" s="56"/>
      <c r="Y744" s="60">
        <f t="shared" si="108"/>
        <v>0.18827696917808209</v>
      </c>
      <c r="Z744" s="61"/>
      <c r="AA744" s="61"/>
      <c r="AB744" s="61"/>
      <c r="AC744" s="61"/>
      <c r="AD744" s="61"/>
      <c r="AE744" s="61"/>
      <c r="AF744" s="62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5"/>
    </row>
    <row r="745" spans="2:74">
      <c r="B745" s="3"/>
      <c r="C745" s="63">
        <f t="shared" si="109"/>
        <v>2.6320000000000019</v>
      </c>
      <c r="D745" s="63"/>
      <c r="E745" s="63">
        <f t="shared" si="101"/>
        <v>0</v>
      </c>
      <c r="F745" s="63"/>
      <c r="G745" s="63">
        <f t="shared" si="102"/>
        <v>0</v>
      </c>
      <c r="H745" s="63"/>
      <c r="I745" s="63">
        <f t="shared" si="103"/>
        <v>0</v>
      </c>
      <c r="J745" s="63"/>
      <c r="K745" s="63">
        <f t="shared" si="104"/>
        <v>0</v>
      </c>
      <c r="L745" s="63"/>
      <c r="M745" s="72">
        <f t="shared" si="105"/>
        <v>2.6320000000000019</v>
      </c>
      <c r="N745" s="72"/>
      <c r="O745" s="72"/>
      <c r="P745" s="72">
        <f t="shared" si="110"/>
        <v>0.15330547112461995</v>
      </c>
      <c r="Q745" s="72"/>
      <c r="R745" s="72"/>
      <c r="S745" s="65">
        <f t="shared" si="106"/>
        <v>8</v>
      </c>
      <c r="T745" s="65"/>
      <c r="U745" s="65"/>
      <c r="V745" s="54">
        <f t="shared" si="107"/>
        <v>2.690107822059163E-2</v>
      </c>
      <c r="W745" s="55"/>
      <c r="X745" s="56"/>
      <c r="Y745" s="60">
        <f t="shared" si="108"/>
        <v>0.18799083396656521</v>
      </c>
      <c r="Z745" s="61"/>
      <c r="AA745" s="61"/>
      <c r="AB745" s="61"/>
      <c r="AC745" s="61"/>
      <c r="AD745" s="61"/>
      <c r="AE745" s="61"/>
      <c r="AF745" s="62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5"/>
    </row>
    <row r="746" spans="2:74">
      <c r="B746" s="3"/>
      <c r="C746" s="63">
        <f t="shared" si="109"/>
        <v>2.6360000000000019</v>
      </c>
      <c r="D746" s="63"/>
      <c r="E746" s="63">
        <f t="shared" si="101"/>
        <v>0</v>
      </c>
      <c r="F746" s="63"/>
      <c r="G746" s="63">
        <f t="shared" si="102"/>
        <v>0</v>
      </c>
      <c r="H746" s="63"/>
      <c r="I746" s="63">
        <f t="shared" si="103"/>
        <v>0</v>
      </c>
      <c r="J746" s="63"/>
      <c r="K746" s="63">
        <f t="shared" si="104"/>
        <v>0</v>
      </c>
      <c r="L746" s="63"/>
      <c r="M746" s="72">
        <f t="shared" si="105"/>
        <v>2.6360000000000019</v>
      </c>
      <c r="N746" s="72"/>
      <c r="O746" s="72"/>
      <c r="P746" s="72">
        <f t="shared" si="110"/>
        <v>0.15307283763277682</v>
      </c>
      <c r="Q746" s="72"/>
      <c r="R746" s="72"/>
      <c r="S746" s="65">
        <f t="shared" si="106"/>
        <v>8</v>
      </c>
      <c r="T746" s="65"/>
      <c r="U746" s="65"/>
      <c r="V746" s="54">
        <f t="shared" si="107"/>
        <v>2.694196131819131E-2</v>
      </c>
      <c r="W746" s="55"/>
      <c r="X746" s="56"/>
      <c r="Y746" s="60">
        <f t="shared" si="108"/>
        <v>0.18770556714719258</v>
      </c>
      <c r="Z746" s="61"/>
      <c r="AA746" s="61"/>
      <c r="AB746" s="61"/>
      <c r="AC746" s="61"/>
      <c r="AD746" s="61"/>
      <c r="AE746" s="61"/>
      <c r="AF746" s="62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5"/>
    </row>
    <row r="747" spans="2:74">
      <c r="B747" s="3"/>
      <c r="C747" s="63">
        <f t="shared" si="109"/>
        <v>2.6400000000000019</v>
      </c>
      <c r="D747" s="63"/>
      <c r="E747" s="63">
        <f t="shared" si="101"/>
        <v>0</v>
      </c>
      <c r="F747" s="63"/>
      <c r="G747" s="63">
        <f t="shared" si="102"/>
        <v>0</v>
      </c>
      <c r="H747" s="63"/>
      <c r="I747" s="63">
        <f t="shared" si="103"/>
        <v>0</v>
      </c>
      <c r="J747" s="63"/>
      <c r="K747" s="63">
        <f t="shared" si="104"/>
        <v>0</v>
      </c>
      <c r="L747" s="63"/>
      <c r="M747" s="72">
        <f t="shared" si="105"/>
        <v>2.6400000000000019</v>
      </c>
      <c r="N747" s="72"/>
      <c r="O747" s="72"/>
      <c r="P747" s="72">
        <f t="shared" si="110"/>
        <v>0.152840909090909</v>
      </c>
      <c r="Q747" s="72"/>
      <c r="R747" s="72"/>
      <c r="S747" s="65">
        <f t="shared" si="106"/>
        <v>8</v>
      </c>
      <c r="T747" s="65"/>
      <c r="U747" s="65"/>
      <c r="V747" s="54">
        <f t="shared" si="107"/>
        <v>2.6982844415790998E-2</v>
      </c>
      <c r="W747" s="55"/>
      <c r="X747" s="56"/>
      <c r="Y747" s="60">
        <f t="shared" si="108"/>
        <v>0.18742116477272716</v>
      </c>
      <c r="Z747" s="61"/>
      <c r="AA747" s="61"/>
      <c r="AB747" s="61"/>
      <c r="AC747" s="61"/>
      <c r="AD747" s="61"/>
      <c r="AE747" s="61"/>
      <c r="AF747" s="62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5"/>
    </row>
    <row r="748" spans="2:74">
      <c r="B748" s="3"/>
      <c r="C748" s="63">
        <f t="shared" si="109"/>
        <v>2.6440000000000019</v>
      </c>
      <c r="D748" s="63"/>
      <c r="E748" s="63">
        <f t="shared" si="101"/>
        <v>0</v>
      </c>
      <c r="F748" s="63"/>
      <c r="G748" s="63">
        <f t="shared" si="102"/>
        <v>0</v>
      </c>
      <c r="H748" s="63"/>
      <c r="I748" s="63">
        <f t="shared" si="103"/>
        <v>0</v>
      </c>
      <c r="J748" s="63"/>
      <c r="K748" s="63">
        <f t="shared" si="104"/>
        <v>0</v>
      </c>
      <c r="L748" s="63"/>
      <c r="M748" s="72">
        <f t="shared" si="105"/>
        <v>2.6440000000000019</v>
      </c>
      <c r="N748" s="72"/>
      <c r="O748" s="72"/>
      <c r="P748" s="72">
        <f t="shared" si="110"/>
        <v>0.15260968229954605</v>
      </c>
      <c r="Q748" s="72"/>
      <c r="R748" s="72"/>
      <c r="S748" s="65">
        <f t="shared" si="106"/>
        <v>8</v>
      </c>
      <c r="T748" s="65"/>
      <c r="U748" s="65"/>
      <c r="V748" s="54">
        <f t="shared" si="107"/>
        <v>2.7023727513390678E-2</v>
      </c>
      <c r="W748" s="55"/>
      <c r="X748" s="56"/>
      <c r="Y748" s="60">
        <f t="shared" si="108"/>
        <v>0.18713762291981836</v>
      </c>
      <c r="Z748" s="61"/>
      <c r="AA748" s="61"/>
      <c r="AB748" s="61"/>
      <c r="AC748" s="61"/>
      <c r="AD748" s="61"/>
      <c r="AE748" s="61"/>
      <c r="AF748" s="62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5"/>
    </row>
    <row r="749" spans="2:74">
      <c r="B749" s="3"/>
      <c r="C749" s="63">
        <f t="shared" si="109"/>
        <v>2.6480000000000019</v>
      </c>
      <c r="D749" s="63"/>
      <c r="E749" s="63">
        <f t="shared" si="101"/>
        <v>0</v>
      </c>
      <c r="F749" s="63"/>
      <c r="G749" s="63">
        <f t="shared" si="102"/>
        <v>0</v>
      </c>
      <c r="H749" s="63"/>
      <c r="I749" s="63">
        <f t="shared" si="103"/>
        <v>0</v>
      </c>
      <c r="J749" s="63"/>
      <c r="K749" s="63">
        <f t="shared" si="104"/>
        <v>0</v>
      </c>
      <c r="L749" s="63"/>
      <c r="M749" s="72">
        <f t="shared" si="105"/>
        <v>2.6480000000000019</v>
      </c>
      <c r="N749" s="72"/>
      <c r="O749" s="72"/>
      <c r="P749" s="72">
        <f t="shared" si="110"/>
        <v>0.15237915407854974</v>
      </c>
      <c r="Q749" s="72"/>
      <c r="R749" s="72"/>
      <c r="S749" s="65">
        <f t="shared" si="106"/>
        <v>8</v>
      </c>
      <c r="T749" s="65"/>
      <c r="U749" s="65"/>
      <c r="V749" s="54">
        <f t="shared" si="107"/>
        <v>2.7064610610990362E-2</v>
      </c>
      <c r="W749" s="55"/>
      <c r="X749" s="56"/>
      <c r="Y749" s="60">
        <f t="shared" si="108"/>
        <v>0.18685493768882164</v>
      </c>
      <c r="Z749" s="61"/>
      <c r="AA749" s="61"/>
      <c r="AB749" s="61"/>
      <c r="AC749" s="61"/>
      <c r="AD749" s="61"/>
      <c r="AE749" s="61"/>
      <c r="AF749" s="62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5"/>
    </row>
    <row r="750" spans="2:74">
      <c r="B750" s="3"/>
      <c r="C750" s="63">
        <f t="shared" si="109"/>
        <v>2.6520000000000019</v>
      </c>
      <c r="D750" s="63"/>
      <c r="E750" s="63">
        <f t="shared" si="101"/>
        <v>0</v>
      </c>
      <c r="F750" s="63"/>
      <c r="G750" s="63">
        <f t="shared" si="102"/>
        <v>0</v>
      </c>
      <c r="H750" s="63"/>
      <c r="I750" s="63">
        <f t="shared" si="103"/>
        <v>0</v>
      </c>
      <c r="J750" s="63"/>
      <c r="K750" s="63">
        <f t="shared" si="104"/>
        <v>0</v>
      </c>
      <c r="L750" s="63"/>
      <c r="M750" s="72">
        <f t="shared" si="105"/>
        <v>2.6520000000000019</v>
      </c>
      <c r="N750" s="72"/>
      <c r="O750" s="72"/>
      <c r="P750" s="72">
        <f t="shared" si="110"/>
        <v>0.15214932126696823</v>
      </c>
      <c r="Q750" s="72"/>
      <c r="R750" s="72"/>
      <c r="S750" s="65">
        <f t="shared" si="106"/>
        <v>8</v>
      </c>
      <c r="T750" s="65"/>
      <c r="U750" s="65"/>
      <c r="V750" s="54">
        <f t="shared" si="107"/>
        <v>2.7105493708590046E-2</v>
      </c>
      <c r="W750" s="55"/>
      <c r="X750" s="56"/>
      <c r="Y750" s="60">
        <f t="shared" si="108"/>
        <v>0.1865731052036198</v>
      </c>
      <c r="Z750" s="61"/>
      <c r="AA750" s="61"/>
      <c r="AB750" s="61"/>
      <c r="AC750" s="61"/>
      <c r="AD750" s="61"/>
      <c r="AE750" s="61"/>
      <c r="AF750" s="62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5"/>
    </row>
    <row r="751" spans="2:74">
      <c r="B751" s="3"/>
      <c r="C751" s="63">
        <f t="shared" si="109"/>
        <v>2.6560000000000019</v>
      </c>
      <c r="D751" s="63"/>
      <c r="E751" s="63">
        <f t="shared" si="101"/>
        <v>0</v>
      </c>
      <c r="F751" s="63"/>
      <c r="G751" s="63">
        <f t="shared" si="102"/>
        <v>0</v>
      </c>
      <c r="H751" s="63"/>
      <c r="I751" s="63">
        <f t="shared" si="103"/>
        <v>0</v>
      </c>
      <c r="J751" s="63"/>
      <c r="K751" s="63">
        <f t="shared" si="104"/>
        <v>0</v>
      </c>
      <c r="L751" s="63"/>
      <c r="M751" s="72">
        <f t="shared" si="105"/>
        <v>2.6560000000000019</v>
      </c>
      <c r="N751" s="72"/>
      <c r="O751" s="72"/>
      <c r="P751" s="72">
        <f t="shared" si="110"/>
        <v>0.15192018072289146</v>
      </c>
      <c r="Q751" s="72"/>
      <c r="R751" s="72"/>
      <c r="S751" s="65">
        <f t="shared" si="106"/>
        <v>8</v>
      </c>
      <c r="T751" s="65"/>
      <c r="U751" s="65"/>
      <c r="V751" s="54">
        <f t="shared" si="107"/>
        <v>2.7146376806189722E-2</v>
      </c>
      <c r="W751" s="55"/>
      <c r="X751" s="56"/>
      <c r="Y751" s="60">
        <f t="shared" si="108"/>
        <v>0.18629212161144565</v>
      </c>
      <c r="Z751" s="61"/>
      <c r="AA751" s="61"/>
      <c r="AB751" s="61"/>
      <c r="AC751" s="61"/>
      <c r="AD751" s="61"/>
      <c r="AE751" s="61"/>
      <c r="AF751" s="62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5"/>
    </row>
    <row r="752" spans="2:74">
      <c r="B752" s="3"/>
      <c r="C752" s="63">
        <f t="shared" si="109"/>
        <v>2.6600000000000019</v>
      </c>
      <c r="D752" s="63"/>
      <c r="E752" s="63">
        <f t="shared" si="101"/>
        <v>0</v>
      </c>
      <c r="F752" s="63"/>
      <c r="G752" s="63">
        <f t="shared" si="102"/>
        <v>0</v>
      </c>
      <c r="H752" s="63"/>
      <c r="I752" s="63">
        <f t="shared" si="103"/>
        <v>0</v>
      </c>
      <c r="J752" s="63"/>
      <c r="K752" s="63">
        <f t="shared" si="104"/>
        <v>0</v>
      </c>
      <c r="L752" s="63"/>
      <c r="M752" s="72">
        <f t="shared" si="105"/>
        <v>2.6600000000000019</v>
      </c>
      <c r="N752" s="72"/>
      <c r="O752" s="72"/>
      <c r="P752" s="72">
        <f t="shared" si="110"/>
        <v>0.15169172932330818</v>
      </c>
      <c r="Q752" s="72"/>
      <c r="R752" s="72"/>
      <c r="S752" s="65">
        <f t="shared" si="106"/>
        <v>8</v>
      </c>
      <c r="T752" s="65"/>
      <c r="U752" s="65"/>
      <c r="V752" s="54">
        <f t="shared" si="107"/>
        <v>2.7187259903789417E-2</v>
      </c>
      <c r="W752" s="55"/>
      <c r="X752" s="56"/>
      <c r="Y752" s="60">
        <f t="shared" si="108"/>
        <v>0.18601198308270667</v>
      </c>
      <c r="Z752" s="61"/>
      <c r="AA752" s="61"/>
      <c r="AB752" s="61"/>
      <c r="AC752" s="61"/>
      <c r="AD752" s="61"/>
      <c r="AE752" s="61"/>
      <c r="AF752" s="62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5"/>
    </row>
    <row r="753" spans="2:74">
      <c r="B753" s="3"/>
      <c r="C753" s="63">
        <f t="shared" si="109"/>
        <v>2.6640000000000019</v>
      </c>
      <c r="D753" s="63"/>
      <c r="E753" s="63">
        <f t="shared" si="101"/>
        <v>0</v>
      </c>
      <c r="F753" s="63"/>
      <c r="G753" s="63">
        <f t="shared" si="102"/>
        <v>0</v>
      </c>
      <c r="H753" s="63"/>
      <c r="I753" s="63">
        <f t="shared" si="103"/>
        <v>0</v>
      </c>
      <c r="J753" s="63"/>
      <c r="K753" s="63">
        <f t="shared" si="104"/>
        <v>0</v>
      </c>
      <c r="L753" s="63"/>
      <c r="M753" s="72">
        <f t="shared" si="105"/>
        <v>2.6640000000000019</v>
      </c>
      <c r="N753" s="72"/>
      <c r="O753" s="72"/>
      <c r="P753" s="72">
        <f t="shared" si="110"/>
        <v>0.15146396396396386</v>
      </c>
      <c r="Q753" s="72"/>
      <c r="R753" s="72"/>
      <c r="S753" s="65">
        <f t="shared" si="106"/>
        <v>8</v>
      </c>
      <c r="T753" s="65"/>
      <c r="U753" s="65"/>
      <c r="V753" s="54">
        <f t="shared" si="107"/>
        <v>2.7228143001389093E-2</v>
      </c>
      <c r="W753" s="55"/>
      <c r="X753" s="56"/>
      <c r="Y753" s="60">
        <f t="shared" si="108"/>
        <v>0.1857326858108107</v>
      </c>
      <c r="Z753" s="61"/>
      <c r="AA753" s="61"/>
      <c r="AB753" s="61"/>
      <c r="AC753" s="61"/>
      <c r="AD753" s="61"/>
      <c r="AE753" s="61"/>
      <c r="AF753" s="62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5"/>
    </row>
    <row r="754" spans="2:74">
      <c r="B754" s="3"/>
      <c r="C754" s="63">
        <f t="shared" si="109"/>
        <v>2.6680000000000019</v>
      </c>
      <c r="D754" s="63"/>
      <c r="E754" s="63">
        <f t="shared" si="101"/>
        <v>0</v>
      </c>
      <c r="F754" s="63"/>
      <c r="G754" s="63">
        <f t="shared" si="102"/>
        <v>0</v>
      </c>
      <c r="H754" s="63"/>
      <c r="I754" s="63">
        <f t="shared" si="103"/>
        <v>0</v>
      </c>
      <c r="J754" s="63"/>
      <c r="K754" s="63">
        <f t="shared" si="104"/>
        <v>0</v>
      </c>
      <c r="L754" s="63"/>
      <c r="M754" s="72">
        <f t="shared" si="105"/>
        <v>2.6680000000000019</v>
      </c>
      <c r="N754" s="72"/>
      <c r="O754" s="72"/>
      <c r="P754" s="72">
        <f t="shared" si="110"/>
        <v>0.1512368815592203</v>
      </c>
      <c r="Q754" s="72"/>
      <c r="R754" s="72"/>
      <c r="S754" s="65">
        <f t="shared" si="106"/>
        <v>8</v>
      </c>
      <c r="T754" s="65"/>
      <c r="U754" s="65"/>
      <c r="V754" s="54">
        <f t="shared" si="107"/>
        <v>2.7269026098988777E-2</v>
      </c>
      <c r="W754" s="55"/>
      <c r="X754" s="56"/>
      <c r="Y754" s="60">
        <f t="shared" si="108"/>
        <v>0.18545422601199391</v>
      </c>
      <c r="Z754" s="61"/>
      <c r="AA754" s="61"/>
      <c r="AB754" s="61"/>
      <c r="AC754" s="61"/>
      <c r="AD754" s="61"/>
      <c r="AE754" s="61"/>
      <c r="AF754" s="62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5"/>
    </row>
    <row r="755" spans="2:74">
      <c r="B755" s="3"/>
      <c r="C755" s="63">
        <f t="shared" si="109"/>
        <v>2.6720000000000019</v>
      </c>
      <c r="D755" s="63"/>
      <c r="E755" s="63">
        <f t="shared" si="101"/>
        <v>0</v>
      </c>
      <c r="F755" s="63"/>
      <c r="G755" s="63">
        <f t="shared" si="102"/>
        <v>0</v>
      </c>
      <c r="H755" s="63"/>
      <c r="I755" s="63">
        <f t="shared" si="103"/>
        <v>0</v>
      </c>
      <c r="J755" s="63"/>
      <c r="K755" s="63">
        <f t="shared" si="104"/>
        <v>0</v>
      </c>
      <c r="L755" s="63"/>
      <c r="M755" s="72">
        <f t="shared" si="105"/>
        <v>2.6720000000000019</v>
      </c>
      <c r="N755" s="72"/>
      <c r="O755" s="72"/>
      <c r="P755" s="72">
        <f t="shared" si="110"/>
        <v>0.15101047904191606</v>
      </c>
      <c r="Q755" s="72"/>
      <c r="R755" s="72"/>
      <c r="S755" s="65">
        <f t="shared" si="106"/>
        <v>8</v>
      </c>
      <c r="T755" s="65"/>
      <c r="U755" s="65"/>
      <c r="V755" s="54">
        <f t="shared" si="107"/>
        <v>2.7309909196588461E-2</v>
      </c>
      <c r="W755" s="55"/>
      <c r="X755" s="56"/>
      <c r="Y755" s="60">
        <f t="shared" si="108"/>
        <v>0.18517659992514957</v>
      </c>
      <c r="Z755" s="61"/>
      <c r="AA755" s="61"/>
      <c r="AB755" s="61"/>
      <c r="AC755" s="61"/>
      <c r="AD755" s="61"/>
      <c r="AE755" s="61"/>
      <c r="AF755" s="62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5"/>
    </row>
    <row r="756" spans="2:74">
      <c r="B756" s="3"/>
      <c r="C756" s="63">
        <f t="shared" si="109"/>
        <v>2.6760000000000019</v>
      </c>
      <c r="D756" s="63"/>
      <c r="E756" s="63">
        <f t="shared" si="101"/>
        <v>0</v>
      </c>
      <c r="F756" s="63"/>
      <c r="G756" s="63">
        <f t="shared" si="102"/>
        <v>0</v>
      </c>
      <c r="H756" s="63"/>
      <c r="I756" s="63">
        <f t="shared" si="103"/>
        <v>0</v>
      </c>
      <c r="J756" s="63"/>
      <c r="K756" s="63">
        <f t="shared" si="104"/>
        <v>0</v>
      </c>
      <c r="L756" s="63"/>
      <c r="M756" s="72">
        <f t="shared" si="105"/>
        <v>2.6760000000000019</v>
      </c>
      <c r="N756" s="72"/>
      <c r="O756" s="72"/>
      <c r="P756" s="72">
        <f t="shared" si="110"/>
        <v>0.15078475336322861</v>
      </c>
      <c r="Q756" s="72"/>
      <c r="R756" s="72"/>
      <c r="S756" s="65">
        <f t="shared" si="106"/>
        <v>8</v>
      </c>
      <c r="T756" s="65"/>
      <c r="U756" s="65"/>
      <c r="V756" s="54">
        <f t="shared" si="107"/>
        <v>2.7350792294188148E-2</v>
      </c>
      <c r="W756" s="55"/>
      <c r="X756" s="56"/>
      <c r="Y756" s="60">
        <f t="shared" si="108"/>
        <v>0.1848998038116591</v>
      </c>
      <c r="Z756" s="61"/>
      <c r="AA756" s="61"/>
      <c r="AB756" s="61"/>
      <c r="AC756" s="61"/>
      <c r="AD756" s="61"/>
      <c r="AE756" s="61"/>
      <c r="AF756" s="62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5"/>
    </row>
    <row r="757" spans="2:74">
      <c r="B757" s="3"/>
      <c r="C757" s="63">
        <f t="shared" si="109"/>
        <v>2.6800000000000019</v>
      </c>
      <c r="D757" s="63"/>
      <c r="E757" s="63">
        <f t="shared" si="101"/>
        <v>0</v>
      </c>
      <c r="F757" s="63"/>
      <c r="G757" s="63">
        <f t="shared" si="102"/>
        <v>0</v>
      </c>
      <c r="H757" s="63"/>
      <c r="I757" s="63">
        <f t="shared" si="103"/>
        <v>0</v>
      </c>
      <c r="J757" s="63"/>
      <c r="K757" s="63">
        <f t="shared" si="104"/>
        <v>0</v>
      </c>
      <c r="L757" s="63"/>
      <c r="M757" s="72">
        <f t="shared" si="105"/>
        <v>2.6800000000000019</v>
      </c>
      <c r="N757" s="72"/>
      <c r="O757" s="72"/>
      <c r="P757" s="72">
        <f t="shared" si="110"/>
        <v>0.15055970149253722</v>
      </c>
      <c r="Q757" s="72"/>
      <c r="R757" s="72"/>
      <c r="S757" s="65">
        <f t="shared" si="106"/>
        <v>8</v>
      </c>
      <c r="T757" s="65"/>
      <c r="U757" s="65"/>
      <c r="V757" s="54">
        <f t="shared" si="107"/>
        <v>2.7391675391787829E-2</v>
      </c>
      <c r="W757" s="55"/>
      <c r="X757" s="56"/>
      <c r="Y757" s="60">
        <f t="shared" si="108"/>
        <v>0.18462383395522378</v>
      </c>
      <c r="Z757" s="61"/>
      <c r="AA757" s="61"/>
      <c r="AB757" s="61"/>
      <c r="AC757" s="61"/>
      <c r="AD757" s="61"/>
      <c r="AE757" s="61"/>
      <c r="AF757" s="62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5"/>
    </row>
    <row r="758" spans="2:74" ht="12" thickBot="1">
      <c r="B758" s="15"/>
      <c r="C758" s="63">
        <f t="shared" si="109"/>
        <v>2.6840000000000019</v>
      </c>
      <c r="D758" s="63"/>
      <c r="E758" s="63">
        <f t="shared" si="101"/>
        <v>0</v>
      </c>
      <c r="F758" s="63"/>
      <c r="G758" s="63">
        <f t="shared" si="102"/>
        <v>0</v>
      </c>
      <c r="H758" s="63"/>
      <c r="I758" s="63">
        <f t="shared" si="103"/>
        <v>0</v>
      </c>
      <c r="J758" s="63"/>
      <c r="K758" s="63">
        <f t="shared" si="104"/>
        <v>0</v>
      </c>
      <c r="L758" s="63"/>
      <c r="M758" s="117"/>
      <c r="N758" s="117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7"/>
    </row>
    <row r="759" spans="2:74">
      <c r="B759" s="20"/>
      <c r="C759" s="63">
        <f t="shared" si="109"/>
        <v>2.6880000000000019</v>
      </c>
      <c r="D759" s="63"/>
      <c r="E759" s="63">
        <f t="shared" si="101"/>
        <v>0</v>
      </c>
      <c r="F759" s="63"/>
      <c r="G759" s="63">
        <f t="shared" si="102"/>
        <v>0</v>
      </c>
      <c r="H759" s="63"/>
      <c r="I759" s="63">
        <f t="shared" si="103"/>
        <v>0</v>
      </c>
      <c r="J759" s="63"/>
      <c r="K759" s="63">
        <f t="shared" si="104"/>
        <v>0</v>
      </c>
      <c r="L759" s="63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</row>
    <row r="760" spans="2:74">
      <c r="B760" s="4"/>
      <c r="C760" s="63">
        <f t="shared" si="109"/>
        <v>2.6920000000000019</v>
      </c>
      <c r="D760" s="63"/>
      <c r="E760" s="63">
        <f t="shared" si="101"/>
        <v>0</v>
      </c>
      <c r="F760" s="63"/>
      <c r="G760" s="63">
        <f t="shared" si="102"/>
        <v>0</v>
      </c>
      <c r="H760" s="63"/>
      <c r="I760" s="63">
        <f t="shared" si="103"/>
        <v>0</v>
      </c>
      <c r="J760" s="63"/>
      <c r="K760" s="63">
        <f t="shared" si="104"/>
        <v>0</v>
      </c>
      <c r="L760" s="63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</row>
    <row r="761" spans="2:74">
      <c r="B761" s="4"/>
      <c r="C761" s="63">
        <f t="shared" si="109"/>
        <v>2.696000000000002</v>
      </c>
      <c r="D761" s="63"/>
      <c r="E761" s="63">
        <f t="shared" si="101"/>
        <v>0</v>
      </c>
      <c r="F761" s="63"/>
      <c r="G761" s="63">
        <f t="shared" si="102"/>
        <v>0</v>
      </c>
      <c r="H761" s="63"/>
      <c r="I761" s="63">
        <f t="shared" si="103"/>
        <v>0</v>
      </c>
      <c r="J761" s="63"/>
      <c r="K761" s="63">
        <f t="shared" si="104"/>
        <v>0</v>
      </c>
      <c r="L761" s="63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</row>
    <row r="762" spans="2:74">
      <c r="B762" s="4"/>
      <c r="C762" s="63">
        <f t="shared" si="109"/>
        <v>2.700000000000002</v>
      </c>
      <c r="D762" s="63"/>
      <c r="E762" s="63">
        <f t="shared" si="101"/>
        <v>0</v>
      </c>
      <c r="F762" s="63"/>
      <c r="G762" s="63">
        <f t="shared" si="102"/>
        <v>0</v>
      </c>
      <c r="H762" s="63"/>
      <c r="I762" s="63">
        <f t="shared" si="103"/>
        <v>0</v>
      </c>
      <c r="J762" s="63"/>
      <c r="K762" s="63">
        <f t="shared" si="104"/>
        <v>0</v>
      </c>
      <c r="L762" s="63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</row>
    <row r="763" spans="2:74">
      <c r="B763" s="4"/>
      <c r="C763" s="63">
        <f t="shared" si="109"/>
        <v>2.704000000000002</v>
      </c>
      <c r="D763" s="63"/>
      <c r="E763" s="63">
        <f t="shared" si="101"/>
        <v>0</v>
      </c>
      <c r="F763" s="63"/>
      <c r="G763" s="63">
        <f t="shared" si="102"/>
        <v>0</v>
      </c>
      <c r="H763" s="63"/>
      <c r="I763" s="63">
        <f t="shared" si="103"/>
        <v>0</v>
      </c>
      <c r="J763" s="63"/>
      <c r="K763" s="63">
        <f t="shared" si="104"/>
        <v>0</v>
      </c>
      <c r="L763" s="63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</row>
    <row r="764" spans="2:74">
      <c r="B764" s="4"/>
      <c r="C764" s="63">
        <f t="shared" si="109"/>
        <v>2.708000000000002</v>
      </c>
      <c r="D764" s="63"/>
      <c r="E764" s="63">
        <f t="shared" si="101"/>
        <v>0</v>
      </c>
      <c r="F764" s="63"/>
      <c r="G764" s="63">
        <f t="shared" si="102"/>
        <v>0</v>
      </c>
      <c r="H764" s="63"/>
      <c r="I764" s="63">
        <f t="shared" si="103"/>
        <v>0</v>
      </c>
      <c r="J764" s="63"/>
      <c r="K764" s="63">
        <f t="shared" si="104"/>
        <v>0</v>
      </c>
      <c r="L764" s="63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</row>
    <row r="765" spans="2:74">
      <c r="B765" s="4"/>
      <c r="C765" s="63">
        <f t="shared" si="109"/>
        <v>2.712000000000002</v>
      </c>
      <c r="D765" s="63"/>
      <c r="E765" s="63">
        <f t="shared" si="101"/>
        <v>0</v>
      </c>
      <c r="F765" s="63"/>
      <c r="G765" s="63">
        <f t="shared" si="102"/>
        <v>0</v>
      </c>
      <c r="H765" s="63"/>
      <c r="I765" s="63">
        <f t="shared" si="103"/>
        <v>0</v>
      </c>
      <c r="J765" s="63"/>
      <c r="K765" s="63">
        <f t="shared" si="104"/>
        <v>0</v>
      </c>
      <c r="L765" s="63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</row>
    <row r="766" spans="2:74">
      <c r="B766" s="4"/>
      <c r="C766" s="63">
        <f t="shared" si="109"/>
        <v>2.716000000000002</v>
      </c>
      <c r="D766" s="63"/>
      <c r="E766" s="63">
        <f t="shared" si="101"/>
        <v>0</v>
      </c>
      <c r="F766" s="63"/>
      <c r="G766" s="63">
        <f t="shared" si="102"/>
        <v>0</v>
      </c>
      <c r="H766" s="63"/>
      <c r="I766" s="63">
        <f t="shared" si="103"/>
        <v>0</v>
      </c>
      <c r="J766" s="63"/>
      <c r="K766" s="63">
        <f t="shared" si="104"/>
        <v>0</v>
      </c>
      <c r="L766" s="63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</row>
    <row r="767" spans="2:74">
      <c r="B767" s="4"/>
      <c r="C767" s="63">
        <f t="shared" si="109"/>
        <v>2.720000000000002</v>
      </c>
      <c r="D767" s="63"/>
      <c r="E767" s="63">
        <f>IF(AND(C767&lt;$AD$77,$AD$77&lt;E768),$AD$77,0)</f>
        <v>0</v>
      </c>
      <c r="F767" s="63"/>
      <c r="G767" s="63">
        <f>IF(AND(C767&lt;$AB$78,$AB$78&lt;E768),$AB$78,0)</f>
        <v>0</v>
      </c>
      <c r="H767" s="63"/>
      <c r="I767" s="63">
        <f>IF(AND(C767&lt;=1,1&lt;E768),1,0)</f>
        <v>0</v>
      </c>
      <c r="J767" s="63"/>
      <c r="K767" s="63">
        <f>IF(AND(C767&lt;=6,6&lt;E768),6,0)</f>
        <v>0</v>
      </c>
      <c r="L767" s="63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</row>
    <row r="768" spans="2:74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</row>
  </sheetData>
  <sheetProtection algorithmName="SHA-512" hashValue="sUqPjKLGFHNGOVatKiREYxsus9Fz6loLJrXkTw9CE33uw/uDx3veifYxq0haw8Q72rTo08WOtXGGKn/w1f4d3A==" saltValue="/lCCfl6jFfA0JVKpd1bW/Q==" spinCount="100000" sheet="1" objects="1" scenarios="1"/>
  <mergeCells count="7094">
    <mergeCell ref="C165:D165"/>
    <mergeCell ref="E165:F165"/>
    <mergeCell ref="G165:H165"/>
    <mergeCell ref="I165:J165"/>
    <mergeCell ref="K165:L165"/>
    <mergeCell ref="C166:D166"/>
    <mergeCell ref="E166:F166"/>
    <mergeCell ref="G166:H166"/>
    <mergeCell ref="I166:J166"/>
    <mergeCell ref="K166:L166"/>
    <mergeCell ref="C167:D167"/>
    <mergeCell ref="E167:F167"/>
    <mergeCell ref="G167:H167"/>
    <mergeCell ref="I167:J167"/>
    <mergeCell ref="K167:L167"/>
    <mergeCell ref="K318:L318"/>
    <mergeCell ref="C319:D319"/>
    <mergeCell ref="K308:L308"/>
    <mergeCell ref="K295:L295"/>
    <mergeCell ref="I180:J180"/>
    <mergeCell ref="K180:L180"/>
    <mergeCell ref="I316:J316"/>
    <mergeCell ref="K316:L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5:D315"/>
    <mergeCell ref="S484:U484"/>
    <mergeCell ref="S485:U485"/>
    <mergeCell ref="S520:U520"/>
    <mergeCell ref="S521:U521"/>
    <mergeCell ref="S522:U522"/>
    <mergeCell ref="S523:U523"/>
    <mergeCell ref="S524:U524"/>
    <mergeCell ref="S525:U525"/>
    <mergeCell ref="S486:U486"/>
    <mergeCell ref="S487:U487"/>
    <mergeCell ref="S488:U488"/>
    <mergeCell ref="S489:U489"/>
    <mergeCell ref="S490:U490"/>
    <mergeCell ref="S491:U491"/>
    <mergeCell ref="S492:U492"/>
    <mergeCell ref="S493:U493"/>
    <mergeCell ref="S494:U494"/>
    <mergeCell ref="S495:U495"/>
    <mergeCell ref="S496:U496"/>
    <mergeCell ref="S497:U497"/>
    <mergeCell ref="S498:U498"/>
    <mergeCell ref="S499:U499"/>
    <mergeCell ref="S500:U500"/>
    <mergeCell ref="S515:U515"/>
    <mergeCell ref="S516:U516"/>
    <mergeCell ref="S517:U517"/>
    <mergeCell ref="S518:U518"/>
    <mergeCell ref="S519:U519"/>
    <mergeCell ref="Y139:AF139"/>
    <mergeCell ref="Y140:AF140"/>
    <mergeCell ref="Y141:AF141"/>
    <mergeCell ref="Y142:AF142"/>
    <mergeCell ref="Y143:AF143"/>
    <mergeCell ref="Y144:AF144"/>
    <mergeCell ref="Y145:AF145"/>
    <mergeCell ref="Y293:AF293"/>
    <mergeCell ref="Y294:AF294"/>
    <mergeCell ref="Y295:AF295"/>
    <mergeCell ref="Y296:AF296"/>
    <mergeCell ref="Y297:AF297"/>
    <mergeCell ref="Y298:AF298"/>
    <mergeCell ref="Y299:AF299"/>
    <mergeCell ref="Y300:AF300"/>
    <mergeCell ref="Y301:AF301"/>
    <mergeCell ref="Y302:AF302"/>
    <mergeCell ref="Y146:AF146"/>
    <mergeCell ref="Y147:AF147"/>
    <mergeCell ref="Y148:AF148"/>
    <mergeCell ref="Y149:AF149"/>
    <mergeCell ref="Y150:AF150"/>
    <mergeCell ref="Y151:AF151"/>
    <mergeCell ref="Y152:AF152"/>
    <mergeCell ref="Y153:AF153"/>
    <mergeCell ref="Y154:AF154"/>
    <mergeCell ref="Y155:AF155"/>
    <mergeCell ref="Y156:AF156"/>
    <mergeCell ref="Y157:AF157"/>
    <mergeCell ref="Y158:AF158"/>
    <mergeCell ref="Y159:AF159"/>
    <mergeCell ref="Y160:AF160"/>
    <mergeCell ref="Y122:AF122"/>
    <mergeCell ref="Y123:AF123"/>
    <mergeCell ref="Y124:AF124"/>
    <mergeCell ref="Y125:AF125"/>
    <mergeCell ref="Y126:AF126"/>
    <mergeCell ref="Y127:AF127"/>
    <mergeCell ref="Y128:AF128"/>
    <mergeCell ref="Y129:AF129"/>
    <mergeCell ref="Y130:AF130"/>
    <mergeCell ref="Y131:AF131"/>
    <mergeCell ref="Y132:AF132"/>
    <mergeCell ref="Y133:AF133"/>
    <mergeCell ref="Y134:AF134"/>
    <mergeCell ref="Y135:AF135"/>
    <mergeCell ref="Y136:AF136"/>
    <mergeCell ref="Y137:AF137"/>
    <mergeCell ref="Y138:AF138"/>
    <mergeCell ref="B2:BV2"/>
    <mergeCell ref="P170:R170"/>
    <mergeCell ref="C176:D176"/>
    <mergeCell ref="E176:F176"/>
    <mergeCell ref="G176:H176"/>
    <mergeCell ref="I176:J176"/>
    <mergeCell ref="K176:L176"/>
    <mergeCell ref="M171:O171"/>
    <mergeCell ref="P171:R171"/>
    <mergeCell ref="C175:D175"/>
    <mergeCell ref="E175:F175"/>
    <mergeCell ref="G175:H175"/>
    <mergeCell ref="I175:J175"/>
    <mergeCell ref="K175:L175"/>
    <mergeCell ref="M170:O170"/>
    <mergeCell ref="P168:R168"/>
    <mergeCell ref="P172:R172"/>
    <mergeCell ref="M176:O176"/>
    <mergeCell ref="P174:R174"/>
    <mergeCell ref="M172:O172"/>
    <mergeCell ref="M169:O169"/>
    <mergeCell ref="P169:R169"/>
    <mergeCell ref="P176:R176"/>
    <mergeCell ref="C169:D169"/>
    <mergeCell ref="E169:F169"/>
    <mergeCell ref="G169:H169"/>
    <mergeCell ref="I169:J169"/>
    <mergeCell ref="K169:L169"/>
    <mergeCell ref="P164:R164"/>
    <mergeCell ref="M165:O165"/>
    <mergeCell ref="P165:R165"/>
    <mergeCell ref="M164:O164"/>
    <mergeCell ref="C767:D767"/>
    <mergeCell ref="E767:F767"/>
    <mergeCell ref="G767:H767"/>
    <mergeCell ref="I767:J767"/>
    <mergeCell ref="K767:L767"/>
    <mergeCell ref="M757:O757"/>
    <mergeCell ref="P757:R757"/>
    <mergeCell ref="C766:D766"/>
    <mergeCell ref="E766:F766"/>
    <mergeCell ref="G766:H766"/>
    <mergeCell ref="I766:J766"/>
    <mergeCell ref="K766:L766"/>
    <mergeCell ref="M756:O756"/>
    <mergeCell ref="P754:R754"/>
    <mergeCell ref="C765:D765"/>
    <mergeCell ref="E765:F765"/>
    <mergeCell ref="G765:H765"/>
    <mergeCell ref="I765:J765"/>
    <mergeCell ref="K765:L765"/>
    <mergeCell ref="M755:O755"/>
    <mergeCell ref="P755:R755"/>
    <mergeCell ref="C764:D764"/>
    <mergeCell ref="E764:F764"/>
    <mergeCell ref="G764:H764"/>
    <mergeCell ref="I764:J764"/>
    <mergeCell ref="K764:L764"/>
    <mergeCell ref="M754:O754"/>
    <mergeCell ref="C763:D763"/>
    <mergeCell ref="E763:F763"/>
    <mergeCell ref="G763:H763"/>
    <mergeCell ref="I763:J763"/>
    <mergeCell ref="K763:L763"/>
    <mergeCell ref="C762:D762"/>
    <mergeCell ref="E762:F762"/>
    <mergeCell ref="G762:H762"/>
    <mergeCell ref="I762:J762"/>
    <mergeCell ref="K762:L762"/>
    <mergeCell ref="M752:O752"/>
    <mergeCell ref="P750:R750"/>
    <mergeCell ref="C761:D761"/>
    <mergeCell ref="E761:F761"/>
    <mergeCell ref="G761:H761"/>
    <mergeCell ref="I761:J761"/>
    <mergeCell ref="K761:L761"/>
    <mergeCell ref="M751:O751"/>
    <mergeCell ref="P751:R751"/>
    <mergeCell ref="C760:D760"/>
    <mergeCell ref="E760:F760"/>
    <mergeCell ref="G760:H760"/>
    <mergeCell ref="I760:J760"/>
    <mergeCell ref="K760:L760"/>
    <mergeCell ref="M750:O750"/>
    <mergeCell ref="P756:R756"/>
    <mergeCell ref="C759:D759"/>
    <mergeCell ref="E759:F759"/>
    <mergeCell ref="G759:H759"/>
    <mergeCell ref="I759:J759"/>
    <mergeCell ref="K759:L759"/>
    <mergeCell ref="C758:D758"/>
    <mergeCell ref="E758:F758"/>
    <mergeCell ref="G758:H758"/>
    <mergeCell ref="I758:J758"/>
    <mergeCell ref="K758:L758"/>
    <mergeCell ref="C757:D757"/>
    <mergeCell ref="E757:F757"/>
    <mergeCell ref="G757:H757"/>
    <mergeCell ref="I757:J757"/>
    <mergeCell ref="K757:L757"/>
    <mergeCell ref="M747:O747"/>
    <mergeCell ref="P747:R747"/>
    <mergeCell ref="C756:D756"/>
    <mergeCell ref="E756:F756"/>
    <mergeCell ref="G756:H756"/>
    <mergeCell ref="I756:J756"/>
    <mergeCell ref="K756:L756"/>
    <mergeCell ref="M746:O746"/>
    <mergeCell ref="P752:R752"/>
    <mergeCell ref="C755:D755"/>
    <mergeCell ref="E755:F755"/>
    <mergeCell ref="G755:H755"/>
    <mergeCell ref="I755:J755"/>
    <mergeCell ref="K755:L755"/>
    <mergeCell ref="M753:O753"/>
    <mergeCell ref="P753:R753"/>
    <mergeCell ref="C754:D754"/>
    <mergeCell ref="E754:F754"/>
    <mergeCell ref="G754:H754"/>
    <mergeCell ref="I754:J754"/>
    <mergeCell ref="K754:L754"/>
    <mergeCell ref="C753:D753"/>
    <mergeCell ref="E753:F753"/>
    <mergeCell ref="G753:H753"/>
    <mergeCell ref="I753:J753"/>
    <mergeCell ref="K753:L753"/>
    <mergeCell ref="C752:D752"/>
    <mergeCell ref="E752:F752"/>
    <mergeCell ref="G752:H752"/>
    <mergeCell ref="I752:J752"/>
    <mergeCell ref="K752:L752"/>
    <mergeCell ref="M742:O742"/>
    <mergeCell ref="P748:R748"/>
    <mergeCell ref="C751:D751"/>
    <mergeCell ref="E751:F751"/>
    <mergeCell ref="G751:H751"/>
    <mergeCell ref="I751:J751"/>
    <mergeCell ref="K751:L751"/>
    <mergeCell ref="M749:O749"/>
    <mergeCell ref="P749:R749"/>
    <mergeCell ref="C750:D750"/>
    <mergeCell ref="E750:F750"/>
    <mergeCell ref="G750:H750"/>
    <mergeCell ref="I750:J750"/>
    <mergeCell ref="K750:L750"/>
    <mergeCell ref="M748:O748"/>
    <mergeCell ref="P746:R746"/>
    <mergeCell ref="C749:D749"/>
    <mergeCell ref="E749:F749"/>
    <mergeCell ref="G749:H749"/>
    <mergeCell ref="I749:J749"/>
    <mergeCell ref="K749:L749"/>
    <mergeCell ref="C748:D748"/>
    <mergeCell ref="E748:F748"/>
    <mergeCell ref="G748:H748"/>
    <mergeCell ref="I748:J748"/>
    <mergeCell ref="K748:L748"/>
    <mergeCell ref="P744:R744"/>
    <mergeCell ref="C747:D747"/>
    <mergeCell ref="E747:F747"/>
    <mergeCell ref="G747:H747"/>
    <mergeCell ref="I747:J747"/>
    <mergeCell ref="K747:L747"/>
    <mergeCell ref="M745:O745"/>
    <mergeCell ref="P745:R745"/>
    <mergeCell ref="C746:D746"/>
    <mergeCell ref="E746:F746"/>
    <mergeCell ref="G746:H746"/>
    <mergeCell ref="I746:J746"/>
    <mergeCell ref="K746:L746"/>
    <mergeCell ref="M744:O744"/>
    <mergeCell ref="P742:R742"/>
    <mergeCell ref="C745:D745"/>
    <mergeCell ref="E745:F745"/>
    <mergeCell ref="G745:H745"/>
    <mergeCell ref="I745:J745"/>
    <mergeCell ref="K745:L745"/>
    <mergeCell ref="M743:O743"/>
    <mergeCell ref="P743:R743"/>
    <mergeCell ref="C744:D744"/>
    <mergeCell ref="E744:F744"/>
    <mergeCell ref="G744:H744"/>
    <mergeCell ref="I744:J744"/>
    <mergeCell ref="K744:L744"/>
    <mergeCell ref="P740:R740"/>
    <mergeCell ref="C743:D743"/>
    <mergeCell ref="E743:F743"/>
    <mergeCell ref="G743:H743"/>
    <mergeCell ref="I743:J743"/>
    <mergeCell ref="K743:L743"/>
    <mergeCell ref="M741:O741"/>
    <mergeCell ref="P741:R741"/>
    <mergeCell ref="C742:D742"/>
    <mergeCell ref="E742:F742"/>
    <mergeCell ref="G742:H742"/>
    <mergeCell ref="I742:J742"/>
    <mergeCell ref="K742:L742"/>
    <mergeCell ref="M740:O740"/>
    <mergeCell ref="P738:R738"/>
    <mergeCell ref="C741:D741"/>
    <mergeCell ref="E741:F741"/>
    <mergeCell ref="G741:H741"/>
    <mergeCell ref="I741:J741"/>
    <mergeCell ref="K741:L741"/>
    <mergeCell ref="M739:O739"/>
    <mergeCell ref="P739:R739"/>
    <mergeCell ref="C740:D740"/>
    <mergeCell ref="E740:F740"/>
    <mergeCell ref="G740:H740"/>
    <mergeCell ref="I740:J740"/>
    <mergeCell ref="K740:L740"/>
    <mergeCell ref="M738:O738"/>
    <mergeCell ref="P736:R736"/>
    <mergeCell ref="C739:D739"/>
    <mergeCell ref="E739:F739"/>
    <mergeCell ref="G739:H739"/>
    <mergeCell ref="I739:J739"/>
    <mergeCell ref="K739:L739"/>
    <mergeCell ref="M737:O737"/>
    <mergeCell ref="P737:R737"/>
    <mergeCell ref="C738:D738"/>
    <mergeCell ref="E738:F738"/>
    <mergeCell ref="G738:H738"/>
    <mergeCell ref="I738:J738"/>
    <mergeCell ref="K738:L738"/>
    <mergeCell ref="M736:O736"/>
    <mergeCell ref="P734:R734"/>
    <mergeCell ref="C737:D737"/>
    <mergeCell ref="E737:F737"/>
    <mergeCell ref="G737:H737"/>
    <mergeCell ref="I737:J737"/>
    <mergeCell ref="K737:L737"/>
    <mergeCell ref="M735:O735"/>
    <mergeCell ref="P735:R735"/>
    <mergeCell ref="C736:D736"/>
    <mergeCell ref="E736:F736"/>
    <mergeCell ref="G736:H736"/>
    <mergeCell ref="I736:J736"/>
    <mergeCell ref="K736:L736"/>
    <mergeCell ref="M734:O734"/>
    <mergeCell ref="P732:R732"/>
    <mergeCell ref="C735:D735"/>
    <mergeCell ref="E735:F735"/>
    <mergeCell ref="G735:H735"/>
    <mergeCell ref="I735:J735"/>
    <mergeCell ref="K735:L735"/>
    <mergeCell ref="M733:O733"/>
    <mergeCell ref="P733:R733"/>
    <mergeCell ref="C734:D734"/>
    <mergeCell ref="E734:F734"/>
    <mergeCell ref="G734:H734"/>
    <mergeCell ref="I734:J734"/>
    <mergeCell ref="K734:L734"/>
    <mergeCell ref="M732:O732"/>
    <mergeCell ref="P730:R730"/>
    <mergeCell ref="C733:D733"/>
    <mergeCell ref="E733:F733"/>
    <mergeCell ref="G733:H733"/>
    <mergeCell ref="I733:J733"/>
    <mergeCell ref="K733:L733"/>
    <mergeCell ref="M731:O731"/>
    <mergeCell ref="P731:R731"/>
    <mergeCell ref="C732:D732"/>
    <mergeCell ref="E732:F732"/>
    <mergeCell ref="G732:H732"/>
    <mergeCell ref="I732:J732"/>
    <mergeCell ref="K732:L732"/>
    <mergeCell ref="M730:O730"/>
    <mergeCell ref="P728:R728"/>
    <mergeCell ref="C731:D731"/>
    <mergeCell ref="E731:F731"/>
    <mergeCell ref="G731:H731"/>
    <mergeCell ref="I731:J731"/>
    <mergeCell ref="K731:L731"/>
    <mergeCell ref="M729:O729"/>
    <mergeCell ref="P729:R729"/>
    <mergeCell ref="C730:D730"/>
    <mergeCell ref="E730:F730"/>
    <mergeCell ref="G730:H730"/>
    <mergeCell ref="I730:J730"/>
    <mergeCell ref="K730:L730"/>
    <mergeCell ref="M728:O728"/>
    <mergeCell ref="P726:R726"/>
    <mergeCell ref="C729:D729"/>
    <mergeCell ref="E729:F729"/>
    <mergeCell ref="G729:H729"/>
    <mergeCell ref="I729:J729"/>
    <mergeCell ref="K729:L729"/>
    <mergeCell ref="M727:O727"/>
    <mergeCell ref="P727:R727"/>
    <mergeCell ref="C728:D728"/>
    <mergeCell ref="E728:F728"/>
    <mergeCell ref="G728:H728"/>
    <mergeCell ref="I728:J728"/>
    <mergeCell ref="K728:L728"/>
    <mergeCell ref="M726:O726"/>
    <mergeCell ref="P724:R724"/>
    <mergeCell ref="C727:D727"/>
    <mergeCell ref="E727:F727"/>
    <mergeCell ref="G727:H727"/>
    <mergeCell ref="I727:J727"/>
    <mergeCell ref="K727:L727"/>
    <mergeCell ref="M725:O725"/>
    <mergeCell ref="P725:R725"/>
    <mergeCell ref="C726:D726"/>
    <mergeCell ref="E726:F726"/>
    <mergeCell ref="G726:H726"/>
    <mergeCell ref="I726:J726"/>
    <mergeCell ref="K726:L726"/>
    <mergeCell ref="M724:O724"/>
    <mergeCell ref="P722:R722"/>
    <mergeCell ref="C725:D725"/>
    <mergeCell ref="E725:F725"/>
    <mergeCell ref="G725:H725"/>
    <mergeCell ref="I725:J725"/>
    <mergeCell ref="K725:L725"/>
    <mergeCell ref="M723:O723"/>
    <mergeCell ref="P723:R723"/>
    <mergeCell ref="C724:D724"/>
    <mergeCell ref="E724:F724"/>
    <mergeCell ref="G724:H724"/>
    <mergeCell ref="I724:J724"/>
    <mergeCell ref="K724:L724"/>
    <mergeCell ref="M722:O722"/>
    <mergeCell ref="P720:R720"/>
    <mergeCell ref="C723:D723"/>
    <mergeCell ref="E723:F723"/>
    <mergeCell ref="G723:H723"/>
    <mergeCell ref="I723:J723"/>
    <mergeCell ref="K723:L723"/>
    <mergeCell ref="M721:O721"/>
    <mergeCell ref="P721:R721"/>
    <mergeCell ref="C722:D722"/>
    <mergeCell ref="E722:F722"/>
    <mergeCell ref="G722:H722"/>
    <mergeCell ref="I722:J722"/>
    <mergeCell ref="K722:L722"/>
    <mergeCell ref="M720:O720"/>
    <mergeCell ref="P718:R718"/>
    <mergeCell ref="C721:D721"/>
    <mergeCell ref="E721:F721"/>
    <mergeCell ref="G721:H721"/>
    <mergeCell ref="I721:J721"/>
    <mergeCell ref="K721:L721"/>
    <mergeCell ref="M719:O719"/>
    <mergeCell ref="P719:R719"/>
    <mergeCell ref="C720:D720"/>
    <mergeCell ref="E720:F720"/>
    <mergeCell ref="G720:H720"/>
    <mergeCell ref="I720:J720"/>
    <mergeCell ref="K720:L720"/>
    <mergeCell ref="M718:O718"/>
    <mergeCell ref="P716:R716"/>
    <mergeCell ref="C719:D719"/>
    <mergeCell ref="E719:F719"/>
    <mergeCell ref="G719:H719"/>
    <mergeCell ref="I719:J719"/>
    <mergeCell ref="K719:L719"/>
    <mergeCell ref="M717:O717"/>
    <mergeCell ref="P717:R717"/>
    <mergeCell ref="C718:D718"/>
    <mergeCell ref="E718:F718"/>
    <mergeCell ref="G718:H718"/>
    <mergeCell ref="I718:J718"/>
    <mergeCell ref="K718:L718"/>
    <mergeCell ref="M716:O716"/>
    <mergeCell ref="P714:R714"/>
    <mergeCell ref="C717:D717"/>
    <mergeCell ref="E717:F717"/>
    <mergeCell ref="G717:H717"/>
    <mergeCell ref="I717:J717"/>
    <mergeCell ref="K717:L717"/>
    <mergeCell ref="M715:O715"/>
    <mergeCell ref="P715:R715"/>
    <mergeCell ref="C716:D716"/>
    <mergeCell ref="E716:F716"/>
    <mergeCell ref="G716:H716"/>
    <mergeCell ref="I716:J716"/>
    <mergeCell ref="K716:L716"/>
    <mergeCell ref="M714:O714"/>
    <mergeCell ref="P712:R712"/>
    <mergeCell ref="C715:D715"/>
    <mergeCell ref="E715:F715"/>
    <mergeCell ref="G715:H715"/>
    <mergeCell ref="I715:J715"/>
    <mergeCell ref="K715:L715"/>
    <mergeCell ref="M713:O713"/>
    <mergeCell ref="P713:R713"/>
    <mergeCell ref="C714:D714"/>
    <mergeCell ref="E714:F714"/>
    <mergeCell ref="G714:H714"/>
    <mergeCell ref="I714:J714"/>
    <mergeCell ref="K714:L714"/>
    <mergeCell ref="M712:O712"/>
    <mergeCell ref="P710:R710"/>
    <mergeCell ref="C713:D713"/>
    <mergeCell ref="E713:F713"/>
    <mergeCell ref="G713:H713"/>
    <mergeCell ref="I713:J713"/>
    <mergeCell ref="K713:L713"/>
    <mergeCell ref="M711:O711"/>
    <mergeCell ref="P711:R711"/>
    <mergeCell ref="C712:D712"/>
    <mergeCell ref="E712:F712"/>
    <mergeCell ref="G712:H712"/>
    <mergeCell ref="I712:J712"/>
    <mergeCell ref="K712:L712"/>
    <mergeCell ref="M710:O710"/>
    <mergeCell ref="P708:R708"/>
    <mergeCell ref="C711:D711"/>
    <mergeCell ref="E711:F711"/>
    <mergeCell ref="G711:H711"/>
    <mergeCell ref="I711:J711"/>
    <mergeCell ref="K711:L711"/>
    <mergeCell ref="M709:O709"/>
    <mergeCell ref="P709:R709"/>
    <mergeCell ref="C710:D710"/>
    <mergeCell ref="E710:F710"/>
    <mergeCell ref="G710:H710"/>
    <mergeCell ref="I710:J710"/>
    <mergeCell ref="K710:L710"/>
    <mergeCell ref="M708:O708"/>
    <mergeCell ref="P706:R706"/>
    <mergeCell ref="C709:D709"/>
    <mergeCell ref="E709:F709"/>
    <mergeCell ref="G709:H709"/>
    <mergeCell ref="I709:J709"/>
    <mergeCell ref="K709:L709"/>
    <mergeCell ref="M707:O707"/>
    <mergeCell ref="P707:R707"/>
    <mergeCell ref="C708:D708"/>
    <mergeCell ref="E708:F708"/>
    <mergeCell ref="G708:H708"/>
    <mergeCell ref="I708:J708"/>
    <mergeCell ref="K708:L708"/>
    <mergeCell ref="M706:O706"/>
    <mergeCell ref="P704:R704"/>
    <mergeCell ref="C707:D707"/>
    <mergeCell ref="E707:F707"/>
    <mergeCell ref="G707:H707"/>
    <mergeCell ref="I707:J707"/>
    <mergeCell ref="K707:L707"/>
    <mergeCell ref="M705:O705"/>
    <mergeCell ref="P705:R705"/>
    <mergeCell ref="C706:D706"/>
    <mergeCell ref="E706:F706"/>
    <mergeCell ref="G706:H706"/>
    <mergeCell ref="I706:J706"/>
    <mergeCell ref="K706:L706"/>
    <mergeCell ref="M704:O704"/>
    <mergeCell ref="P702:R702"/>
    <mergeCell ref="C705:D705"/>
    <mergeCell ref="E705:F705"/>
    <mergeCell ref="G705:H705"/>
    <mergeCell ref="I705:J705"/>
    <mergeCell ref="K705:L705"/>
    <mergeCell ref="M703:O703"/>
    <mergeCell ref="P703:R703"/>
    <mergeCell ref="C704:D704"/>
    <mergeCell ref="E704:F704"/>
    <mergeCell ref="G704:H704"/>
    <mergeCell ref="I704:J704"/>
    <mergeCell ref="K704:L704"/>
    <mergeCell ref="M702:O702"/>
    <mergeCell ref="P700:R700"/>
    <mergeCell ref="C703:D703"/>
    <mergeCell ref="E703:F703"/>
    <mergeCell ref="G703:H703"/>
    <mergeCell ref="I703:J703"/>
    <mergeCell ref="K703:L703"/>
    <mergeCell ref="M701:O701"/>
    <mergeCell ref="P701:R701"/>
    <mergeCell ref="C702:D702"/>
    <mergeCell ref="E702:F702"/>
    <mergeCell ref="G702:H702"/>
    <mergeCell ref="I702:J702"/>
    <mergeCell ref="K702:L702"/>
    <mergeCell ref="M700:O700"/>
    <mergeCell ref="P698:R698"/>
    <mergeCell ref="C701:D701"/>
    <mergeCell ref="E701:F701"/>
    <mergeCell ref="G701:H701"/>
    <mergeCell ref="I701:J701"/>
    <mergeCell ref="K701:L701"/>
    <mergeCell ref="M699:O699"/>
    <mergeCell ref="P699:R699"/>
    <mergeCell ref="C700:D700"/>
    <mergeCell ref="E700:F700"/>
    <mergeCell ref="G700:H700"/>
    <mergeCell ref="I700:J700"/>
    <mergeCell ref="K700:L700"/>
    <mergeCell ref="M698:O698"/>
    <mergeCell ref="P696:R696"/>
    <mergeCell ref="C699:D699"/>
    <mergeCell ref="E699:F699"/>
    <mergeCell ref="G699:H699"/>
    <mergeCell ref="I699:J699"/>
    <mergeCell ref="K699:L699"/>
    <mergeCell ref="M697:O697"/>
    <mergeCell ref="P697:R697"/>
    <mergeCell ref="C698:D698"/>
    <mergeCell ref="E698:F698"/>
    <mergeCell ref="G698:H698"/>
    <mergeCell ref="I698:J698"/>
    <mergeCell ref="K698:L698"/>
    <mergeCell ref="M696:O696"/>
    <mergeCell ref="P694:R694"/>
    <mergeCell ref="C697:D697"/>
    <mergeCell ref="E697:F697"/>
    <mergeCell ref="G697:H697"/>
    <mergeCell ref="I697:J697"/>
    <mergeCell ref="K697:L697"/>
    <mergeCell ref="M695:O695"/>
    <mergeCell ref="P695:R695"/>
    <mergeCell ref="C696:D696"/>
    <mergeCell ref="E696:F696"/>
    <mergeCell ref="G696:H696"/>
    <mergeCell ref="I696:J696"/>
    <mergeCell ref="K696:L696"/>
    <mergeCell ref="M694:O694"/>
    <mergeCell ref="P692:R692"/>
    <mergeCell ref="C695:D695"/>
    <mergeCell ref="E695:F695"/>
    <mergeCell ref="G695:H695"/>
    <mergeCell ref="I695:J695"/>
    <mergeCell ref="K695:L695"/>
    <mergeCell ref="M693:O693"/>
    <mergeCell ref="P693:R693"/>
    <mergeCell ref="C694:D694"/>
    <mergeCell ref="E694:F694"/>
    <mergeCell ref="G694:H694"/>
    <mergeCell ref="I694:J694"/>
    <mergeCell ref="K694:L694"/>
    <mergeCell ref="M692:O692"/>
    <mergeCell ref="P690:R690"/>
    <mergeCell ref="C693:D693"/>
    <mergeCell ref="E693:F693"/>
    <mergeCell ref="G693:H693"/>
    <mergeCell ref="I693:J693"/>
    <mergeCell ref="K693:L693"/>
    <mergeCell ref="M691:O691"/>
    <mergeCell ref="P691:R691"/>
    <mergeCell ref="C692:D692"/>
    <mergeCell ref="E692:F692"/>
    <mergeCell ref="G692:H692"/>
    <mergeCell ref="I692:J692"/>
    <mergeCell ref="K692:L692"/>
    <mergeCell ref="M690:O690"/>
    <mergeCell ref="P688:R688"/>
    <mergeCell ref="C691:D691"/>
    <mergeCell ref="E691:F691"/>
    <mergeCell ref="G691:H691"/>
    <mergeCell ref="I691:J691"/>
    <mergeCell ref="K691:L691"/>
    <mergeCell ref="M689:O689"/>
    <mergeCell ref="P689:R689"/>
    <mergeCell ref="C690:D690"/>
    <mergeCell ref="E690:F690"/>
    <mergeCell ref="G690:H690"/>
    <mergeCell ref="I690:J690"/>
    <mergeCell ref="K690:L690"/>
    <mergeCell ref="M688:O688"/>
    <mergeCell ref="P686:R686"/>
    <mergeCell ref="C689:D689"/>
    <mergeCell ref="E689:F689"/>
    <mergeCell ref="G689:H689"/>
    <mergeCell ref="I689:J689"/>
    <mergeCell ref="K689:L689"/>
    <mergeCell ref="M687:O687"/>
    <mergeCell ref="P687:R687"/>
    <mergeCell ref="C688:D688"/>
    <mergeCell ref="E688:F688"/>
    <mergeCell ref="G688:H688"/>
    <mergeCell ref="I688:J688"/>
    <mergeCell ref="K688:L688"/>
    <mergeCell ref="M686:O686"/>
    <mergeCell ref="P684:R684"/>
    <mergeCell ref="C687:D687"/>
    <mergeCell ref="E687:F687"/>
    <mergeCell ref="G687:H687"/>
    <mergeCell ref="I687:J687"/>
    <mergeCell ref="K687:L687"/>
    <mergeCell ref="M685:O685"/>
    <mergeCell ref="P685:R685"/>
    <mergeCell ref="C686:D686"/>
    <mergeCell ref="E686:F686"/>
    <mergeCell ref="G686:H686"/>
    <mergeCell ref="I686:J686"/>
    <mergeCell ref="K686:L686"/>
    <mergeCell ref="M684:O684"/>
    <mergeCell ref="P682:R682"/>
    <mergeCell ref="C685:D685"/>
    <mergeCell ref="E685:F685"/>
    <mergeCell ref="G685:H685"/>
    <mergeCell ref="I685:J685"/>
    <mergeCell ref="K685:L685"/>
    <mergeCell ref="M683:O683"/>
    <mergeCell ref="P683:R683"/>
    <mergeCell ref="C684:D684"/>
    <mergeCell ref="E684:F684"/>
    <mergeCell ref="G684:H684"/>
    <mergeCell ref="I684:J684"/>
    <mergeCell ref="K684:L684"/>
    <mergeCell ref="M682:O682"/>
    <mergeCell ref="P680:R680"/>
    <mergeCell ref="C683:D683"/>
    <mergeCell ref="E683:F683"/>
    <mergeCell ref="G683:H683"/>
    <mergeCell ref="I683:J683"/>
    <mergeCell ref="K683:L683"/>
    <mergeCell ref="M681:O681"/>
    <mergeCell ref="P681:R681"/>
    <mergeCell ref="C682:D682"/>
    <mergeCell ref="E682:F682"/>
    <mergeCell ref="G682:H682"/>
    <mergeCell ref="I682:J682"/>
    <mergeCell ref="K682:L682"/>
    <mergeCell ref="M680:O680"/>
    <mergeCell ref="P678:R678"/>
    <mergeCell ref="C681:D681"/>
    <mergeCell ref="E681:F681"/>
    <mergeCell ref="G681:H681"/>
    <mergeCell ref="I681:J681"/>
    <mergeCell ref="K681:L681"/>
    <mergeCell ref="M679:O679"/>
    <mergeCell ref="P679:R679"/>
    <mergeCell ref="C680:D680"/>
    <mergeCell ref="E680:F680"/>
    <mergeCell ref="G680:H680"/>
    <mergeCell ref="I680:J680"/>
    <mergeCell ref="K680:L680"/>
    <mergeCell ref="M678:O678"/>
    <mergeCell ref="P676:R676"/>
    <mergeCell ref="C679:D679"/>
    <mergeCell ref="E679:F679"/>
    <mergeCell ref="G679:H679"/>
    <mergeCell ref="I679:J679"/>
    <mergeCell ref="K679:L679"/>
    <mergeCell ref="M677:O677"/>
    <mergeCell ref="P677:R677"/>
    <mergeCell ref="C678:D678"/>
    <mergeCell ref="E678:F678"/>
    <mergeCell ref="G678:H678"/>
    <mergeCell ref="I678:J678"/>
    <mergeCell ref="K678:L678"/>
    <mergeCell ref="M676:O676"/>
    <mergeCell ref="P674:R674"/>
    <mergeCell ref="C677:D677"/>
    <mergeCell ref="E677:F677"/>
    <mergeCell ref="G677:H677"/>
    <mergeCell ref="I677:J677"/>
    <mergeCell ref="K677:L677"/>
    <mergeCell ref="M675:O675"/>
    <mergeCell ref="P675:R675"/>
    <mergeCell ref="C676:D676"/>
    <mergeCell ref="E676:F676"/>
    <mergeCell ref="G676:H676"/>
    <mergeCell ref="I676:J676"/>
    <mergeCell ref="K676:L676"/>
    <mergeCell ref="M674:O674"/>
    <mergeCell ref="P672:R672"/>
    <mergeCell ref="C675:D675"/>
    <mergeCell ref="E675:F675"/>
    <mergeCell ref="G675:H675"/>
    <mergeCell ref="I675:J675"/>
    <mergeCell ref="K675:L675"/>
    <mergeCell ref="M673:O673"/>
    <mergeCell ref="P673:R673"/>
    <mergeCell ref="C674:D674"/>
    <mergeCell ref="E674:F674"/>
    <mergeCell ref="G674:H674"/>
    <mergeCell ref="I674:J674"/>
    <mergeCell ref="K674:L674"/>
    <mergeCell ref="M672:O672"/>
    <mergeCell ref="P670:R670"/>
    <mergeCell ref="C673:D673"/>
    <mergeCell ref="E673:F673"/>
    <mergeCell ref="G673:H673"/>
    <mergeCell ref="I673:J673"/>
    <mergeCell ref="K673:L673"/>
    <mergeCell ref="M671:O671"/>
    <mergeCell ref="P671:R671"/>
    <mergeCell ref="C672:D672"/>
    <mergeCell ref="E672:F672"/>
    <mergeCell ref="G672:H672"/>
    <mergeCell ref="I672:J672"/>
    <mergeCell ref="K672:L672"/>
    <mergeCell ref="M670:O670"/>
    <mergeCell ref="P668:R668"/>
    <mergeCell ref="C671:D671"/>
    <mergeCell ref="E671:F671"/>
    <mergeCell ref="G671:H671"/>
    <mergeCell ref="I671:J671"/>
    <mergeCell ref="K671:L671"/>
    <mergeCell ref="M669:O669"/>
    <mergeCell ref="P669:R669"/>
    <mergeCell ref="C670:D670"/>
    <mergeCell ref="E670:F670"/>
    <mergeCell ref="G670:H670"/>
    <mergeCell ref="I670:J670"/>
    <mergeCell ref="K670:L670"/>
    <mergeCell ref="M668:O668"/>
    <mergeCell ref="P666:R666"/>
    <mergeCell ref="C669:D669"/>
    <mergeCell ref="E669:F669"/>
    <mergeCell ref="G669:H669"/>
    <mergeCell ref="I669:J669"/>
    <mergeCell ref="K669:L669"/>
    <mergeCell ref="M667:O667"/>
    <mergeCell ref="P667:R667"/>
    <mergeCell ref="C668:D668"/>
    <mergeCell ref="E668:F668"/>
    <mergeCell ref="G668:H668"/>
    <mergeCell ref="I668:J668"/>
    <mergeCell ref="K668:L668"/>
    <mergeCell ref="M666:O666"/>
    <mergeCell ref="P664:R664"/>
    <mergeCell ref="C667:D667"/>
    <mergeCell ref="E667:F667"/>
    <mergeCell ref="G667:H667"/>
    <mergeCell ref="I667:J667"/>
    <mergeCell ref="K667:L667"/>
    <mergeCell ref="M665:O665"/>
    <mergeCell ref="P665:R665"/>
    <mergeCell ref="C666:D666"/>
    <mergeCell ref="E666:F666"/>
    <mergeCell ref="G666:H666"/>
    <mergeCell ref="I666:J666"/>
    <mergeCell ref="K666:L666"/>
    <mergeCell ref="M664:O664"/>
    <mergeCell ref="P662:R662"/>
    <mergeCell ref="C665:D665"/>
    <mergeCell ref="E665:F665"/>
    <mergeCell ref="G665:H665"/>
    <mergeCell ref="I665:J665"/>
    <mergeCell ref="K665:L665"/>
    <mergeCell ref="M663:O663"/>
    <mergeCell ref="P663:R663"/>
    <mergeCell ref="C664:D664"/>
    <mergeCell ref="E664:F664"/>
    <mergeCell ref="G664:H664"/>
    <mergeCell ref="I664:J664"/>
    <mergeCell ref="K664:L664"/>
    <mergeCell ref="M662:O662"/>
    <mergeCell ref="P660:R660"/>
    <mergeCell ref="C663:D663"/>
    <mergeCell ref="E663:F663"/>
    <mergeCell ref="G663:H663"/>
    <mergeCell ref="I663:J663"/>
    <mergeCell ref="K663:L663"/>
    <mergeCell ref="M661:O661"/>
    <mergeCell ref="P661:R661"/>
    <mergeCell ref="C662:D662"/>
    <mergeCell ref="E662:F662"/>
    <mergeCell ref="G662:H662"/>
    <mergeCell ref="I662:J662"/>
    <mergeCell ref="K662:L662"/>
    <mergeCell ref="M660:O660"/>
    <mergeCell ref="P658:R658"/>
    <mergeCell ref="C661:D661"/>
    <mergeCell ref="E661:F661"/>
    <mergeCell ref="G661:H661"/>
    <mergeCell ref="I661:J661"/>
    <mergeCell ref="K661:L661"/>
    <mergeCell ref="M659:O659"/>
    <mergeCell ref="P659:R659"/>
    <mergeCell ref="C660:D660"/>
    <mergeCell ref="E660:F660"/>
    <mergeCell ref="G660:H660"/>
    <mergeCell ref="I660:J660"/>
    <mergeCell ref="K660:L660"/>
    <mergeCell ref="M658:O658"/>
    <mergeCell ref="P656:R656"/>
    <mergeCell ref="C659:D659"/>
    <mergeCell ref="E659:F659"/>
    <mergeCell ref="G659:H659"/>
    <mergeCell ref="I659:J659"/>
    <mergeCell ref="K659:L659"/>
    <mergeCell ref="M657:O657"/>
    <mergeCell ref="P657:R657"/>
    <mergeCell ref="C658:D658"/>
    <mergeCell ref="E658:F658"/>
    <mergeCell ref="G658:H658"/>
    <mergeCell ref="I658:J658"/>
    <mergeCell ref="K658:L658"/>
    <mergeCell ref="M656:O656"/>
    <mergeCell ref="P654:R654"/>
    <mergeCell ref="C657:D657"/>
    <mergeCell ref="E657:F657"/>
    <mergeCell ref="G657:H657"/>
    <mergeCell ref="I657:J657"/>
    <mergeCell ref="K657:L657"/>
    <mergeCell ref="M655:O655"/>
    <mergeCell ref="P655:R655"/>
    <mergeCell ref="C656:D656"/>
    <mergeCell ref="E656:F656"/>
    <mergeCell ref="G656:H656"/>
    <mergeCell ref="I656:J656"/>
    <mergeCell ref="K656:L656"/>
    <mergeCell ref="M654:O654"/>
    <mergeCell ref="P652:R652"/>
    <mergeCell ref="C655:D655"/>
    <mergeCell ref="E655:F655"/>
    <mergeCell ref="G655:H655"/>
    <mergeCell ref="I655:J655"/>
    <mergeCell ref="K655:L655"/>
    <mergeCell ref="M653:O653"/>
    <mergeCell ref="P653:R653"/>
    <mergeCell ref="C654:D654"/>
    <mergeCell ref="E654:F654"/>
    <mergeCell ref="G654:H654"/>
    <mergeCell ref="I654:J654"/>
    <mergeCell ref="K654:L654"/>
    <mergeCell ref="M652:O652"/>
    <mergeCell ref="P650:R650"/>
    <mergeCell ref="C653:D653"/>
    <mergeCell ref="E653:F653"/>
    <mergeCell ref="G653:H653"/>
    <mergeCell ref="I653:J653"/>
    <mergeCell ref="K653:L653"/>
    <mergeCell ref="M651:O651"/>
    <mergeCell ref="P651:R651"/>
    <mergeCell ref="C652:D652"/>
    <mergeCell ref="E652:F652"/>
    <mergeCell ref="G652:H652"/>
    <mergeCell ref="I652:J652"/>
    <mergeCell ref="K652:L652"/>
    <mergeCell ref="M650:O650"/>
    <mergeCell ref="P648:R648"/>
    <mergeCell ref="C651:D651"/>
    <mergeCell ref="E651:F651"/>
    <mergeCell ref="G651:H651"/>
    <mergeCell ref="I651:J651"/>
    <mergeCell ref="K651:L651"/>
    <mergeCell ref="M649:O649"/>
    <mergeCell ref="P649:R649"/>
    <mergeCell ref="C650:D650"/>
    <mergeCell ref="E650:F650"/>
    <mergeCell ref="G650:H650"/>
    <mergeCell ref="I650:J650"/>
    <mergeCell ref="K650:L650"/>
    <mergeCell ref="M648:O648"/>
    <mergeCell ref="P646:R646"/>
    <mergeCell ref="C649:D649"/>
    <mergeCell ref="E649:F649"/>
    <mergeCell ref="G649:H649"/>
    <mergeCell ref="I649:J649"/>
    <mergeCell ref="K649:L649"/>
    <mergeCell ref="M647:O647"/>
    <mergeCell ref="P647:R647"/>
    <mergeCell ref="C648:D648"/>
    <mergeCell ref="E648:F648"/>
    <mergeCell ref="G648:H648"/>
    <mergeCell ref="I648:J648"/>
    <mergeCell ref="K648:L648"/>
    <mergeCell ref="M646:O646"/>
    <mergeCell ref="P644:R644"/>
    <mergeCell ref="C647:D647"/>
    <mergeCell ref="E647:F647"/>
    <mergeCell ref="G647:H647"/>
    <mergeCell ref="I647:J647"/>
    <mergeCell ref="K647:L647"/>
    <mergeCell ref="M645:O645"/>
    <mergeCell ref="P645:R645"/>
    <mergeCell ref="C646:D646"/>
    <mergeCell ref="E646:F646"/>
    <mergeCell ref="G646:H646"/>
    <mergeCell ref="I646:J646"/>
    <mergeCell ref="K646:L646"/>
    <mergeCell ref="M644:O644"/>
    <mergeCell ref="P642:R642"/>
    <mergeCell ref="C645:D645"/>
    <mergeCell ref="E645:F645"/>
    <mergeCell ref="G645:H645"/>
    <mergeCell ref="I645:J645"/>
    <mergeCell ref="K645:L645"/>
    <mergeCell ref="M643:O643"/>
    <mergeCell ref="P643:R643"/>
    <mergeCell ref="C644:D644"/>
    <mergeCell ref="E644:F644"/>
    <mergeCell ref="G644:H644"/>
    <mergeCell ref="I644:J644"/>
    <mergeCell ref="K644:L644"/>
    <mergeCell ref="M642:O642"/>
    <mergeCell ref="P640:R640"/>
    <mergeCell ref="C643:D643"/>
    <mergeCell ref="E643:F643"/>
    <mergeCell ref="G643:H643"/>
    <mergeCell ref="I643:J643"/>
    <mergeCell ref="K643:L643"/>
    <mergeCell ref="M641:O641"/>
    <mergeCell ref="P641:R641"/>
    <mergeCell ref="C642:D642"/>
    <mergeCell ref="E642:F642"/>
    <mergeCell ref="G642:H642"/>
    <mergeCell ref="I642:J642"/>
    <mergeCell ref="K642:L642"/>
    <mergeCell ref="M640:O640"/>
    <mergeCell ref="P638:R638"/>
    <mergeCell ref="C641:D641"/>
    <mergeCell ref="E641:F641"/>
    <mergeCell ref="G641:H641"/>
    <mergeCell ref="I641:J641"/>
    <mergeCell ref="K641:L641"/>
    <mergeCell ref="M639:O639"/>
    <mergeCell ref="P639:R639"/>
    <mergeCell ref="C640:D640"/>
    <mergeCell ref="E640:F640"/>
    <mergeCell ref="G640:H640"/>
    <mergeCell ref="I640:J640"/>
    <mergeCell ref="K640:L640"/>
    <mergeCell ref="M638:O638"/>
    <mergeCell ref="P636:R636"/>
    <mergeCell ref="C639:D639"/>
    <mergeCell ref="E639:F639"/>
    <mergeCell ref="G639:H639"/>
    <mergeCell ref="I639:J639"/>
    <mergeCell ref="K639:L639"/>
    <mergeCell ref="M637:O637"/>
    <mergeCell ref="P637:R637"/>
    <mergeCell ref="C638:D638"/>
    <mergeCell ref="E638:F638"/>
    <mergeCell ref="G638:H638"/>
    <mergeCell ref="I638:J638"/>
    <mergeCell ref="K638:L638"/>
    <mergeCell ref="M636:O636"/>
    <mergeCell ref="P634:R634"/>
    <mergeCell ref="C637:D637"/>
    <mergeCell ref="E637:F637"/>
    <mergeCell ref="G637:H637"/>
    <mergeCell ref="I637:J637"/>
    <mergeCell ref="K637:L637"/>
    <mergeCell ref="M635:O635"/>
    <mergeCell ref="P635:R635"/>
    <mergeCell ref="C636:D636"/>
    <mergeCell ref="E636:F636"/>
    <mergeCell ref="G636:H636"/>
    <mergeCell ref="I636:J636"/>
    <mergeCell ref="K636:L636"/>
    <mergeCell ref="M634:O634"/>
    <mergeCell ref="P632:R632"/>
    <mergeCell ref="C635:D635"/>
    <mergeCell ref="E635:F635"/>
    <mergeCell ref="G635:H635"/>
    <mergeCell ref="I635:J635"/>
    <mergeCell ref="K635:L635"/>
    <mergeCell ref="M633:O633"/>
    <mergeCell ref="P633:R633"/>
    <mergeCell ref="C634:D634"/>
    <mergeCell ref="E634:F634"/>
    <mergeCell ref="G634:H634"/>
    <mergeCell ref="I634:J634"/>
    <mergeCell ref="K634:L634"/>
    <mergeCell ref="M632:O632"/>
    <mergeCell ref="P630:R630"/>
    <mergeCell ref="C633:D633"/>
    <mergeCell ref="E633:F633"/>
    <mergeCell ref="G633:H633"/>
    <mergeCell ref="I633:J633"/>
    <mergeCell ref="K633:L633"/>
    <mergeCell ref="M631:O631"/>
    <mergeCell ref="P631:R631"/>
    <mergeCell ref="C632:D632"/>
    <mergeCell ref="E632:F632"/>
    <mergeCell ref="G632:H632"/>
    <mergeCell ref="I632:J632"/>
    <mergeCell ref="K632:L632"/>
    <mergeCell ref="M630:O630"/>
    <mergeCell ref="P628:R628"/>
    <mergeCell ref="C631:D631"/>
    <mergeCell ref="E631:F631"/>
    <mergeCell ref="G631:H631"/>
    <mergeCell ref="I631:J631"/>
    <mergeCell ref="K631:L631"/>
    <mergeCell ref="M629:O629"/>
    <mergeCell ref="P629:R629"/>
    <mergeCell ref="C630:D630"/>
    <mergeCell ref="E630:F630"/>
    <mergeCell ref="G630:H630"/>
    <mergeCell ref="I630:J630"/>
    <mergeCell ref="K630:L630"/>
    <mergeCell ref="M628:O628"/>
    <mergeCell ref="P626:R626"/>
    <mergeCell ref="C629:D629"/>
    <mergeCell ref="E629:F629"/>
    <mergeCell ref="G629:H629"/>
    <mergeCell ref="I629:J629"/>
    <mergeCell ref="K629:L629"/>
    <mergeCell ref="M627:O627"/>
    <mergeCell ref="P627:R627"/>
    <mergeCell ref="C628:D628"/>
    <mergeCell ref="E628:F628"/>
    <mergeCell ref="G628:H628"/>
    <mergeCell ref="I628:J628"/>
    <mergeCell ref="K628:L628"/>
    <mergeCell ref="M626:O626"/>
    <mergeCell ref="P624:R624"/>
    <mergeCell ref="C627:D627"/>
    <mergeCell ref="E627:F627"/>
    <mergeCell ref="G627:H627"/>
    <mergeCell ref="I627:J627"/>
    <mergeCell ref="K627:L627"/>
    <mergeCell ref="M625:O625"/>
    <mergeCell ref="P625:R625"/>
    <mergeCell ref="C626:D626"/>
    <mergeCell ref="E626:F626"/>
    <mergeCell ref="G626:H626"/>
    <mergeCell ref="I626:J626"/>
    <mergeCell ref="K626:L626"/>
    <mergeCell ref="M624:O624"/>
    <mergeCell ref="P622:R622"/>
    <mergeCell ref="C625:D625"/>
    <mergeCell ref="E625:F625"/>
    <mergeCell ref="G625:H625"/>
    <mergeCell ref="I625:J625"/>
    <mergeCell ref="K625:L625"/>
    <mergeCell ref="M623:O623"/>
    <mergeCell ref="P623:R623"/>
    <mergeCell ref="C624:D624"/>
    <mergeCell ref="E624:F624"/>
    <mergeCell ref="G624:H624"/>
    <mergeCell ref="I624:J624"/>
    <mergeCell ref="K624:L624"/>
    <mergeCell ref="M622:O622"/>
    <mergeCell ref="P620:R620"/>
    <mergeCell ref="C623:D623"/>
    <mergeCell ref="E623:F623"/>
    <mergeCell ref="G623:H623"/>
    <mergeCell ref="I623:J623"/>
    <mergeCell ref="K623:L623"/>
    <mergeCell ref="M621:O621"/>
    <mergeCell ref="P621:R621"/>
    <mergeCell ref="C622:D622"/>
    <mergeCell ref="E622:F622"/>
    <mergeCell ref="G622:H622"/>
    <mergeCell ref="I622:J622"/>
    <mergeCell ref="K622:L622"/>
    <mergeCell ref="M620:O620"/>
    <mergeCell ref="P618:R618"/>
    <mergeCell ref="C621:D621"/>
    <mergeCell ref="E621:F621"/>
    <mergeCell ref="G621:H621"/>
    <mergeCell ref="I621:J621"/>
    <mergeCell ref="K621:L621"/>
    <mergeCell ref="M619:O619"/>
    <mergeCell ref="P619:R619"/>
    <mergeCell ref="C620:D620"/>
    <mergeCell ref="E620:F620"/>
    <mergeCell ref="G620:H620"/>
    <mergeCell ref="I620:J620"/>
    <mergeCell ref="K620:L620"/>
    <mergeCell ref="M618:O618"/>
    <mergeCell ref="P616:R616"/>
    <mergeCell ref="C619:D619"/>
    <mergeCell ref="E619:F619"/>
    <mergeCell ref="G619:H619"/>
    <mergeCell ref="I619:J619"/>
    <mergeCell ref="K619:L619"/>
    <mergeCell ref="M617:O617"/>
    <mergeCell ref="P617:R617"/>
    <mergeCell ref="C618:D618"/>
    <mergeCell ref="E618:F618"/>
    <mergeCell ref="G618:H618"/>
    <mergeCell ref="I618:J618"/>
    <mergeCell ref="K618:L618"/>
    <mergeCell ref="M616:O616"/>
    <mergeCell ref="P614:R614"/>
    <mergeCell ref="C617:D617"/>
    <mergeCell ref="E617:F617"/>
    <mergeCell ref="G617:H617"/>
    <mergeCell ref="I617:J617"/>
    <mergeCell ref="K617:L617"/>
    <mergeCell ref="M615:O615"/>
    <mergeCell ref="P615:R615"/>
    <mergeCell ref="C616:D616"/>
    <mergeCell ref="E616:F616"/>
    <mergeCell ref="G616:H616"/>
    <mergeCell ref="I616:J616"/>
    <mergeCell ref="K616:L616"/>
    <mergeCell ref="M614:O614"/>
    <mergeCell ref="P612:R612"/>
    <mergeCell ref="C615:D615"/>
    <mergeCell ref="E615:F615"/>
    <mergeCell ref="G615:H615"/>
    <mergeCell ref="I615:J615"/>
    <mergeCell ref="K615:L615"/>
    <mergeCell ref="M613:O613"/>
    <mergeCell ref="P613:R613"/>
    <mergeCell ref="C614:D614"/>
    <mergeCell ref="E614:F614"/>
    <mergeCell ref="G614:H614"/>
    <mergeCell ref="I614:J614"/>
    <mergeCell ref="K614:L614"/>
    <mergeCell ref="M612:O612"/>
    <mergeCell ref="P610:R610"/>
    <mergeCell ref="C613:D613"/>
    <mergeCell ref="E613:F613"/>
    <mergeCell ref="G613:H613"/>
    <mergeCell ref="I613:J613"/>
    <mergeCell ref="K613:L613"/>
    <mergeCell ref="M611:O611"/>
    <mergeCell ref="P611:R611"/>
    <mergeCell ref="C612:D612"/>
    <mergeCell ref="E612:F612"/>
    <mergeCell ref="G612:H612"/>
    <mergeCell ref="I612:J612"/>
    <mergeCell ref="K612:L612"/>
    <mergeCell ref="M610:O610"/>
    <mergeCell ref="P608:R608"/>
    <mergeCell ref="C611:D611"/>
    <mergeCell ref="E611:F611"/>
    <mergeCell ref="G611:H611"/>
    <mergeCell ref="I611:J611"/>
    <mergeCell ref="K611:L611"/>
    <mergeCell ref="M609:O609"/>
    <mergeCell ref="P609:R609"/>
    <mergeCell ref="C610:D610"/>
    <mergeCell ref="E610:F610"/>
    <mergeCell ref="G610:H610"/>
    <mergeCell ref="I610:J610"/>
    <mergeCell ref="K610:L610"/>
    <mergeCell ref="M608:O608"/>
    <mergeCell ref="P606:R606"/>
    <mergeCell ref="C609:D609"/>
    <mergeCell ref="E609:F609"/>
    <mergeCell ref="G609:H609"/>
    <mergeCell ref="I609:J609"/>
    <mergeCell ref="K609:L609"/>
    <mergeCell ref="M607:O607"/>
    <mergeCell ref="P607:R607"/>
    <mergeCell ref="C608:D608"/>
    <mergeCell ref="E608:F608"/>
    <mergeCell ref="G608:H608"/>
    <mergeCell ref="I608:J608"/>
    <mergeCell ref="K608:L608"/>
    <mergeCell ref="M606:O606"/>
    <mergeCell ref="P604:R604"/>
    <mergeCell ref="C607:D607"/>
    <mergeCell ref="E607:F607"/>
    <mergeCell ref="G607:H607"/>
    <mergeCell ref="I607:J607"/>
    <mergeCell ref="K607:L607"/>
    <mergeCell ref="M605:O605"/>
    <mergeCell ref="P605:R605"/>
    <mergeCell ref="C606:D606"/>
    <mergeCell ref="E606:F606"/>
    <mergeCell ref="G606:H606"/>
    <mergeCell ref="I606:J606"/>
    <mergeCell ref="K606:L606"/>
    <mergeCell ref="M604:O604"/>
    <mergeCell ref="P602:R602"/>
    <mergeCell ref="C605:D605"/>
    <mergeCell ref="E605:F605"/>
    <mergeCell ref="G605:H605"/>
    <mergeCell ref="I605:J605"/>
    <mergeCell ref="K605:L605"/>
    <mergeCell ref="M603:O603"/>
    <mergeCell ref="P603:R603"/>
    <mergeCell ref="C604:D604"/>
    <mergeCell ref="E604:F604"/>
    <mergeCell ref="G604:H604"/>
    <mergeCell ref="I604:J604"/>
    <mergeCell ref="K604:L604"/>
    <mergeCell ref="M602:O602"/>
    <mergeCell ref="P600:R600"/>
    <mergeCell ref="C603:D603"/>
    <mergeCell ref="E603:F603"/>
    <mergeCell ref="G603:H603"/>
    <mergeCell ref="I603:J603"/>
    <mergeCell ref="K603:L603"/>
    <mergeCell ref="M601:O601"/>
    <mergeCell ref="P601:R601"/>
    <mergeCell ref="C602:D602"/>
    <mergeCell ref="E602:F602"/>
    <mergeCell ref="G602:H602"/>
    <mergeCell ref="I602:J602"/>
    <mergeCell ref="K602:L602"/>
    <mergeCell ref="M600:O600"/>
    <mergeCell ref="P598:R598"/>
    <mergeCell ref="C601:D601"/>
    <mergeCell ref="E601:F601"/>
    <mergeCell ref="G601:H601"/>
    <mergeCell ref="I601:J601"/>
    <mergeCell ref="K601:L601"/>
    <mergeCell ref="M599:O599"/>
    <mergeCell ref="P599:R599"/>
    <mergeCell ref="C600:D600"/>
    <mergeCell ref="E600:F600"/>
    <mergeCell ref="G600:H600"/>
    <mergeCell ref="I600:J600"/>
    <mergeCell ref="K600:L600"/>
    <mergeCell ref="M598:O598"/>
    <mergeCell ref="P596:R596"/>
    <mergeCell ref="C599:D599"/>
    <mergeCell ref="E599:F599"/>
    <mergeCell ref="G599:H599"/>
    <mergeCell ref="I599:J599"/>
    <mergeCell ref="K599:L599"/>
    <mergeCell ref="M597:O597"/>
    <mergeCell ref="P597:R597"/>
    <mergeCell ref="C598:D598"/>
    <mergeCell ref="E598:F598"/>
    <mergeCell ref="G598:H598"/>
    <mergeCell ref="I598:J598"/>
    <mergeCell ref="K598:L598"/>
    <mergeCell ref="M596:O596"/>
    <mergeCell ref="P594:R594"/>
    <mergeCell ref="C597:D597"/>
    <mergeCell ref="E597:F597"/>
    <mergeCell ref="G597:H597"/>
    <mergeCell ref="I597:J597"/>
    <mergeCell ref="K597:L597"/>
    <mergeCell ref="M595:O595"/>
    <mergeCell ref="P595:R595"/>
    <mergeCell ref="C596:D596"/>
    <mergeCell ref="E596:F596"/>
    <mergeCell ref="G596:H596"/>
    <mergeCell ref="I596:J596"/>
    <mergeCell ref="K596:L596"/>
    <mergeCell ref="M594:O594"/>
    <mergeCell ref="P592:R592"/>
    <mergeCell ref="C595:D595"/>
    <mergeCell ref="E595:F595"/>
    <mergeCell ref="G595:H595"/>
    <mergeCell ref="I595:J595"/>
    <mergeCell ref="K595:L595"/>
    <mergeCell ref="M593:O593"/>
    <mergeCell ref="P593:R593"/>
    <mergeCell ref="C594:D594"/>
    <mergeCell ref="E594:F594"/>
    <mergeCell ref="G594:H594"/>
    <mergeCell ref="I594:J594"/>
    <mergeCell ref="K594:L594"/>
    <mergeCell ref="M592:O592"/>
    <mergeCell ref="P590:R590"/>
    <mergeCell ref="C593:D593"/>
    <mergeCell ref="E593:F593"/>
    <mergeCell ref="G593:H593"/>
    <mergeCell ref="I593:J593"/>
    <mergeCell ref="K593:L593"/>
    <mergeCell ref="M591:O591"/>
    <mergeCell ref="P591:R591"/>
    <mergeCell ref="C592:D592"/>
    <mergeCell ref="E592:F592"/>
    <mergeCell ref="G592:H592"/>
    <mergeCell ref="I592:J592"/>
    <mergeCell ref="K592:L592"/>
    <mergeCell ref="M590:O590"/>
    <mergeCell ref="P588:R588"/>
    <mergeCell ref="C591:D591"/>
    <mergeCell ref="E591:F591"/>
    <mergeCell ref="G591:H591"/>
    <mergeCell ref="I591:J591"/>
    <mergeCell ref="K591:L591"/>
    <mergeCell ref="M589:O589"/>
    <mergeCell ref="P589:R589"/>
    <mergeCell ref="C590:D590"/>
    <mergeCell ref="E590:F590"/>
    <mergeCell ref="G590:H590"/>
    <mergeCell ref="I590:J590"/>
    <mergeCell ref="K590:L590"/>
    <mergeCell ref="M588:O588"/>
    <mergeCell ref="P586:R586"/>
    <mergeCell ref="C589:D589"/>
    <mergeCell ref="E589:F589"/>
    <mergeCell ref="G589:H589"/>
    <mergeCell ref="I589:J589"/>
    <mergeCell ref="K589:L589"/>
    <mergeCell ref="M587:O587"/>
    <mergeCell ref="P587:R587"/>
    <mergeCell ref="C588:D588"/>
    <mergeCell ref="E588:F588"/>
    <mergeCell ref="G588:H588"/>
    <mergeCell ref="I588:J588"/>
    <mergeCell ref="K588:L588"/>
    <mergeCell ref="M586:O586"/>
    <mergeCell ref="P584:R584"/>
    <mergeCell ref="C587:D587"/>
    <mergeCell ref="E587:F587"/>
    <mergeCell ref="G587:H587"/>
    <mergeCell ref="I587:J587"/>
    <mergeCell ref="K587:L587"/>
    <mergeCell ref="M585:O585"/>
    <mergeCell ref="P585:R585"/>
    <mergeCell ref="C586:D586"/>
    <mergeCell ref="E586:F586"/>
    <mergeCell ref="G586:H586"/>
    <mergeCell ref="I586:J586"/>
    <mergeCell ref="K586:L586"/>
    <mergeCell ref="M584:O584"/>
    <mergeCell ref="P582:R582"/>
    <mergeCell ref="C585:D585"/>
    <mergeCell ref="E585:F585"/>
    <mergeCell ref="G585:H585"/>
    <mergeCell ref="I585:J585"/>
    <mergeCell ref="K585:L585"/>
    <mergeCell ref="M583:O583"/>
    <mergeCell ref="P583:R583"/>
    <mergeCell ref="C584:D584"/>
    <mergeCell ref="E584:F584"/>
    <mergeCell ref="G584:H584"/>
    <mergeCell ref="I584:J584"/>
    <mergeCell ref="K584:L584"/>
    <mergeCell ref="M582:O582"/>
    <mergeCell ref="P580:R580"/>
    <mergeCell ref="C583:D583"/>
    <mergeCell ref="E583:F583"/>
    <mergeCell ref="G583:H583"/>
    <mergeCell ref="I583:J583"/>
    <mergeCell ref="K583:L583"/>
    <mergeCell ref="M581:O581"/>
    <mergeCell ref="P581:R581"/>
    <mergeCell ref="C582:D582"/>
    <mergeCell ref="E582:F582"/>
    <mergeCell ref="G582:H582"/>
    <mergeCell ref="I582:J582"/>
    <mergeCell ref="K582:L582"/>
    <mergeCell ref="M580:O580"/>
    <mergeCell ref="P578:R578"/>
    <mergeCell ref="C581:D581"/>
    <mergeCell ref="E581:F581"/>
    <mergeCell ref="G581:H581"/>
    <mergeCell ref="I581:J581"/>
    <mergeCell ref="K581:L581"/>
    <mergeCell ref="M579:O579"/>
    <mergeCell ref="P579:R579"/>
    <mergeCell ref="C580:D580"/>
    <mergeCell ref="E580:F580"/>
    <mergeCell ref="G580:H580"/>
    <mergeCell ref="I580:J580"/>
    <mergeCell ref="K580:L580"/>
    <mergeCell ref="M578:O578"/>
    <mergeCell ref="P576:R576"/>
    <mergeCell ref="C579:D579"/>
    <mergeCell ref="E579:F579"/>
    <mergeCell ref="G579:H579"/>
    <mergeCell ref="I579:J579"/>
    <mergeCell ref="K579:L579"/>
    <mergeCell ref="M577:O577"/>
    <mergeCell ref="P577:R577"/>
    <mergeCell ref="C578:D578"/>
    <mergeCell ref="E578:F578"/>
    <mergeCell ref="G578:H578"/>
    <mergeCell ref="I578:J578"/>
    <mergeCell ref="K578:L578"/>
    <mergeCell ref="M576:O576"/>
    <mergeCell ref="P574:R574"/>
    <mergeCell ref="C577:D577"/>
    <mergeCell ref="E577:F577"/>
    <mergeCell ref="G577:H577"/>
    <mergeCell ref="I577:J577"/>
    <mergeCell ref="K577:L577"/>
    <mergeCell ref="M575:O575"/>
    <mergeCell ref="P575:R575"/>
    <mergeCell ref="C576:D576"/>
    <mergeCell ref="E576:F576"/>
    <mergeCell ref="G576:H576"/>
    <mergeCell ref="I576:J576"/>
    <mergeCell ref="K576:L576"/>
    <mergeCell ref="M574:O574"/>
    <mergeCell ref="P572:R572"/>
    <mergeCell ref="C575:D575"/>
    <mergeCell ref="E575:F575"/>
    <mergeCell ref="G575:H575"/>
    <mergeCell ref="I575:J575"/>
    <mergeCell ref="K575:L575"/>
    <mergeCell ref="M573:O573"/>
    <mergeCell ref="P573:R573"/>
    <mergeCell ref="C574:D574"/>
    <mergeCell ref="E574:F574"/>
    <mergeCell ref="G574:H574"/>
    <mergeCell ref="I574:J574"/>
    <mergeCell ref="K574:L574"/>
    <mergeCell ref="M572:O572"/>
    <mergeCell ref="P570:R570"/>
    <mergeCell ref="C573:D573"/>
    <mergeCell ref="E573:F573"/>
    <mergeCell ref="G573:H573"/>
    <mergeCell ref="I573:J573"/>
    <mergeCell ref="K573:L573"/>
    <mergeCell ref="M571:O571"/>
    <mergeCell ref="P571:R571"/>
    <mergeCell ref="C572:D572"/>
    <mergeCell ref="E572:F572"/>
    <mergeCell ref="G572:H572"/>
    <mergeCell ref="I572:J572"/>
    <mergeCell ref="K572:L572"/>
    <mergeCell ref="M570:O570"/>
    <mergeCell ref="P568:R568"/>
    <mergeCell ref="C571:D571"/>
    <mergeCell ref="E571:F571"/>
    <mergeCell ref="G571:H571"/>
    <mergeCell ref="I571:J571"/>
    <mergeCell ref="K571:L571"/>
    <mergeCell ref="M569:O569"/>
    <mergeCell ref="P569:R569"/>
    <mergeCell ref="C570:D570"/>
    <mergeCell ref="E570:F570"/>
    <mergeCell ref="G570:H570"/>
    <mergeCell ref="I570:J570"/>
    <mergeCell ref="K570:L570"/>
    <mergeCell ref="M568:O568"/>
    <mergeCell ref="P566:R566"/>
    <mergeCell ref="C569:D569"/>
    <mergeCell ref="E569:F569"/>
    <mergeCell ref="G569:H569"/>
    <mergeCell ref="I569:J569"/>
    <mergeCell ref="K569:L569"/>
    <mergeCell ref="M567:O567"/>
    <mergeCell ref="P567:R567"/>
    <mergeCell ref="C568:D568"/>
    <mergeCell ref="E568:F568"/>
    <mergeCell ref="G568:H568"/>
    <mergeCell ref="I568:J568"/>
    <mergeCell ref="K568:L568"/>
    <mergeCell ref="M566:O566"/>
    <mergeCell ref="P564:R564"/>
    <mergeCell ref="C567:D567"/>
    <mergeCell ref="E567:F567"/>
    <mergeCell ref="G567:H567"/>
    <mergeCell ref="I567:J567"/>
    <mergeCell ref="K567:L567"/>
    <mergeCell ref="M565:O565"/>
    <mergeCell ref="P565:R565"/>
    <mergeCell ref="C566:D566"/>
    <mergeCell ref="E566:F566"/>
    <mergeCell ref="G566:H566"/>
    <mergeCell ref="I566:J566"/>
    <mergeCell ref="K566:L566"/>
    <mergeCell ref="M564:O564"/>
    <mergeCell ref="P562:R562"/>
    <mergeCell ref="C565:D565"/>
    <mergeCell ref="E565:F565"/>
    <mergeCell ref="G565:H565"/>
    <mergeCell ref="I565:J565"/>
    <mergeCell ref="K565:L565"/>
    <mergeCell ref="M563:O563"/>
    <mergeCell ref="P563:R563"/>
    <mergeCell ref="C564:D564"/>
    <mergeCell ref="E564:F564"/>
    <mergeCell ref="G564:H564"/>
    <mergeCell ref="I564:J564"/>
    <mergeCell ref="K564:L564"/>
    <mergeCell ref="M562:O562"/>
    <mergeCell ref="P560:R560"/>
    <mergeCell ref="C563:D563"/>
    <mergeCell ref="E563:F563"/>
    <mergeCell ref="G563:H563"/>
    <mergeCell ref="I563:J563"/>
    <mergeCell ref="K563:L563"/>
    <mergeCell ref="M561:O561"/>
    <mergeCell ref="P561:R561"/>
    <mergeCell ref="C562:D562"/>
    <mergeCell ref="E562:F562"/>
    <mergeCell ref="G562:H562"/>
    <mergeCell ref="I562:J562"/>
    <mergeCell ref="K562:L562"/>
    <mergeCell ref="M560:O560"/>
    <mergeCell ref="P558:R558"/>
    <mergeCell ref="C561:D561"/>
    <mergeCell ref="E561:F561"/>
    <mergeCell ref="G561:H561"/>
    <mergeCell ref="I561:J561"/>
    <mergeCell ref="K561:L561"/>
    <mergeCell ref="M559:O559"/>
    <mergeCell ref="P559:R559"/>
    <mergeCell ref="C560:D560"/>
    <mergeCell ref="E560:F560"/>
    <mergeCell ref="G560:H560"/>
    <mergeCell ref="I560:J560"/>
    <mergeCell ref="K560:L560"/>
    <mergeCell ref="M558:O558"/>
    <mergeCell ref="P556:R556"/>
    <mergeCell ref="C559:D559"/>
    <mergeCell ref="E559:F559"/>
    <mergeCell ref="G559:H559"/>
    <mergeCell ref="I559:J559"/>
    <mergeCell ref="K559:L559"/>
    <mergeCell ref="M557:O557"/>
    <mergeCell ref="P557:R557"/>
    <mergeCell ref="C558:D558"/>
    <mergeCell ref="E558:F558"/>
    <mergeCell ref="G558:H558"/>
    <mergeCell ref="I558:J558"/>
    <mergeCell ref="K558:L558"/>
    <mergeCell ref="M556:O556"/>
    <mergeCell ref="P554:R554"/>
    <mergeCell ref="C557:D557"/>
    <mergeCell ref="E557:F557"/>
    <mergeCell ref="G557:H557"/>
    <mergeCell ref="I557:J557"/>
    <mergeCell ref="K557:L557"/>
    <mergeCell ref="M555:O555"/>
    <mergeCell ref="P555:R555"/>
    <mergeCell ref="C556:D556"/>
    <mergeCell ref="E556:F556"/>
    <mergeCell ref="G556:H556"/>
    <mergeCell ref="I556:J556"/>
    <mergeCell ref="K556:L556"/>
    <mergeCell ref="M554:O554"/>
    <mergeCell ref="P552:R552"/>
    <mergeCell ref="C555:D555"/>
    <mergeCell ref="E555:F555"/>
    <mergeCell ref="G555:H555"/>
    <mergeCell ref="I555:J555"/>
    <mergeCell ref="K555:L555"/>
    <mergeCell ref="M553:O553"/>
    <mergeCell ref="P553:R553"/>
    <mergeCell ref="C554:D554"/>
    <mergeCell ref="E554:F554"/>
    <mergeCell ref="G554:H554"/>
    <mergeCell ref="I554:J554"/>
    <mergeCell ref="K554:L554"/>
    <mergeCell ref="M552:O552"/>
    <mergeCell ref="P550:R550"/>
    <mergeCell ref="C553:D553"/>
    <mergeCell ref="E553:F553"/>
    <mergeCell ref="G553:H553"/>
    <mergeCell ref="I553:J553"/>
    <mergeCell ref="K553:L553"/>
    <mergeCell ref="M551:O551"/>
    <mergeCell ref="P551:R551"/>
    <mergeCell ref="C552:D552"/>
    <mergeCell ref="E552:F552"/>
    <mergeCell ref="G552:H552"/>
    <mergeCell ref="I552:J552"/>
    <mergeCell ref="K552:L552"/>
    <mergeCell ref="M550:O550"/>
    <mergeCell ref="P548:R548"/>
    <mergeCell ref="C551:D551"/>
    <mergeCell ref="E551:F551"/>
    <mergeCell ref="G551:H551"/>
    <mergeCell ref="I551:J551"/>
    <mergeCell ref="K551:L551"/>
    <mergeCell ref="M549:O549"/>
    <mergeCell ref="P549:R549"/>
    <mergeCell ref="C550:D550"/>
    <mergeCell ref="E550:F550"/>
    <mergeCell ref="G550:H550"/>
    <mergeCell ref="I550:J550"/>
    <mergeCell ref="K550:L550"/>
    <mergeCell ref="M548:O548"/>
    <mergeCell ref="P546:R546"/>
    <mergeCell ref="C549:D549"/>
    <mergeCell ref="E549:F549"/>
    <mergeCell ref="G549:H549"/>
    <mergeCell ref="I549:J549"/>
    <mergeCell ref="K549:L549"/>
    <mergeCell ref="M547:O547"/>
    <mergeCell ref="P547:R547"/>
    <mergeCell ref="C548:D548"/>
    <mergeCell ref="E548:F548"/>
    <mergeCell ref="G548:H548"/>
    <mergeCell ref="I548:J548"/>
    <mergeCell ref="K548:L548"/>
    <mergeCell ref="M546:O546"/>
    <mergeCell ref="P544:R544"/>
    <mergeCell ref="C547:D547"/>
    <mergeCell ref="E547:F547"/>
    <mergeCell ref="G547:H547"/>
    <mergeCell ref="I547:J547"/>
    <mergeCell ref="K547:L547"/>
    <mergeCell ref="M545:O545"/>
    <mergeCell ref="P545:R545"/>
    <mergeCell ref="C546:D546"/>
    <mergeCell ref="E546:F546"/>
    <mergeCell ref="G546:H546"/>
    <mergeCell ref="I546:J546"/>
    <mergeCell ref="K546:L546"/>
    <mergeCell ref="M544:O544"/>
    <mergeCell ref="P542:R542"/>
    <mergeCell ref="C545:D545"/>
    <mergeCell ref="E545:F545"/>
    <mergeCell ref="G545:H545"/>
    <mergeCell ref="I545:J545"/>
    <mergeCell ref="K545:L545"/>
    <mergeCell ref="M543:O543"/>
    <mergeCell ref="P543:R543"/>
    <mergeCell ref="C544:D544"/>
    <mergeCell ref="E544:F544"/>
    <mergeCell ref="G544:H544"/>
    <mergeCell ref="I544:J544"/>
    <mergeCell ref="K544:L544"/>
    <mergeCell ref="M542:O542"/>
    <mergeCell ref="P540:R540"/>
    <mergeCell ref="C543:D543"/>
    <mergeCell ref="E543:F543"/>
    <mergeCell ref="G543:H543"/>
    <mergeCell ref="I543:J543"/>
    <mergeCell ref="K543:L543"/>
    <mergeCell ref="M541:O541"/>
    <mergeCell ref="P541:R541"/>
    <mergeCell ref="C542:D542"/>
    <mergeCell ref="E542:F542"/>
    <mergeCell ref="G542:H542"/>
    <mergeCell ref="I542:J542"/>
    <mergeCell ref="K542:L542"/>
    <mergeCell ref="M540:O540"/>
    <mergeCell ref="P538:R538"/>
    <mergeCell ref="C541:D541"/>
    <mergeCell ref="E541:F541"/>
    <mergeCell ref="G541:H541"/>
    <mergeCell ref="I541:J541"/>
    <mergeCell ref="K541:L541"/>
    <mergeCell ref="M539:O539"/>
    <mergeCell ref="P539:R539"/>
    <mergeCell ref="C540:D540"/>
    <mergeCell ref="E540:F540"/>
    <mergeCell ref="G540:H540"/>
    <mergeCell ref="I540:J540"/>
    <mergeCell ref="K540:L540"/>
    <mergeCell ref="M538:O538"/>
    <mergeCell ref="P536:R536"/>
    <mergeCell ref="C539:D539"/>
    <mergeCell ref="E539:F539"/>
    <mergeCell ref="G539:H539"/>
    <mergeCell ref="I539:J539"/>
    <mergeCell ref="K539:L539"/>
    <mergeCell ref="M537:O537"/>
    <mergeCell ref="P537:R537"/>
    <mergeCell ref="C538:D538"/>
    <mergeCell ref="E538:F538"/>
    <mergeCell ref="G538:H538"/>
    <mergeCell ref="I538:J538"/>
    <mergeCell ref="K538:L538"/>
    <mergeCell ref="M536:O536"/>
    <mergeCell ref="P534:R534"/>
    <mergeCell ref="C537:D537"/>
    <mergeCell ref="E537:F537"/>
    <mergeCell ref="G537:H537"/>
    <mergeCell ref="I537:J537"/>
    <mergeCell ref="K537:L537"/>
    <mergeCell ref="M535:O535"/>
    <mergeCell ref="P535:R535"/>
    <mergeCell ref="C536:D536"/>
    <mergeCell ref="E536:F536"/>
    <mergeCell ref="G536:H536"/>
    <mergeCell ref="I536:J536"/>
    <mergeCell ref="K536:L536"/>
    <mergeCell ref="M534:O534"/>
    <mergeCell ref="P532:R532"/>
    <mergeCell ref="C535:D535"/>
    <mergeCell ref="E535:F535"/>
    <mergeCell ref="G535:H535"/>
    <mergeCell ref="I535:J535"/>
    <mergeCell ref="K535:L535"/>
    <mergeCell ref="M533:O533"/>
    <mergeCell ref="P533:R533"/>
    <mergeCell ref="C534:D534"/>
    <mergeCell ref="E534:F534"/>
    <mergeCell ref="G534:H534"/>
    <mergeCell ref="I534:J534"/>
    <mergeCell ref="K534:L534"/>
    <mergeCell ref="M532:O532"/>
    <mergeCell ref="P530:R530"/>
    <mergeCell ref="C533:D533"/>
    <mergeCell ref="E533:F533"/>
    <mergeCell ref="G533:H533"/>
    <mergeCell ref="I533:J533"/>
    <mergeCell ref="K533:L533"/>
    <mergeCell ref="M531:O531"/>
    <mergeCell ref="P531:R531"/>
    <mergeCell ref="C532:D532"/>
    <mergeCell ref="E532:F532"/>
    <mergeCell ref="G532:H532"/>
    <mergeCell ref="I532:J532"/>
    <mergeCell ref="K532:L532"/>
    <mergeCell ref="M530:O530"/>
    <mergeCell ref="P528:R528"/>
    <mergeCell ref="C531:D531"/>
    <mergeCell ref="E531:F531"/>
    <mergeCell ref="G531:H531"/>
    <mergeCell ref="I531:J531"/>
    <mergeCell ref="K531:L531"/>
    <mergeCell ref="M529:O529"/>
    <mergeCell ref="P529:R529"/>
    <mergeCell ref="C530:D530"/>
    <mergeCell ref="E530:F530"/>
    <mergeCell ref="G530:H530"/>
    <mergeCell ref="I530:J530"/>
    <mergeCell ref="K530:L530"/>
    <mergeCell ref="M528:O528"/>
    <mergeCell ref="P526:R526"/>
    <mergeCell ref="C529:D529"/>
    <mergeCell ref="E529:F529"/>
    <mergeCell ref="G529:H529"/>
    <mergeCell ref="I529:J529"/>
    <mergeCell ref="K529:L529"/>
    <mergeCell ref="M527:O527"/>
    <mergeCell ref="P527:R527"/>
    <mergeCell ref="C528:D528"/>
    <mergeCell ref="E528:F528"/>
    <mergeCell ref="G528:H528"/>
    <mergeCell ref="I528:J528"/>
    <mergeCell ref="K528:L528"/>
    <mergeCell ref="M526:O526"/>
    <mergeCell ref="P524:R524"/>
    <mergeCell ref="C527:D527"/>
    <mergeCell ref="E527:F527"/>
    <mergeCell ref="G527:H527"/>
    <mergeCell ref="I527:J527"/>
    <mergeCell ref="K527:L527"/>
    <mergeCell ref="M525:O525"/>
    <mergeCell ref="P525:R525"/>
    <mergeCell ref="C526:D526"/>
    <mergeCell ref="E526:F526"/>
    <mergeCell ref="G526:H526"/>
    <mergeCell ref="I526:J526"/>
    <mergeCell ref="K526:L526"/>
    <mergeCell ref="M524:O524"/>
    <mergeCell ref="P522:R522"/>
    <mergeCell ref="C525:D525"/>
    <mergeCell ref="E525:F525"/>
    <mergeCell ref="G525:H525"/>
    <mergeCell ref="I525:J525"/>
    <mergeCell ref="K525:L525"/>
    <mergeCell ref="M523:O523"/>
    <mergeCell ref="P523:R523"/>
    <mergeCell ref="C524:D524"/>
    <mergeCell ref="E524:F524"/>
    <mergeCell ref="G524:H524"/>
    <mergeCell ref="I524:J524"/>
    <mergeCell ref="K524:L524"/>
    <mergeCell ref="M522:O522"/>
    <mergeCell ref="P520:R520"/>
    <mergeCell ref="C523:D523"/>
    <mergeCell ref="E523:F523"/>
    <mergeCell ref="G523:H523"/>
    <mergeCell ref="I523:J523"/>
    <mergeCell ref="K523:L523"/>
    <mergeCell ref="M521:O521"/>
    <mergeCell ref="P521:R521"/>
    <mergeCell ref="C522:D522"/>
    <mergeCell ref="E522:F522"/>
    <mergeCell ref="G522:H522"/>
    <mergeCell ref="I522:J522"/>
    <mergeCell ref="K522:L522"/>
    <mergeCell ref="M520:O520"/>
    <mergeCell ref="P518:R518"/>
    <mergeCell ref="C521:D521"/>
    <mergeCell ref="E521:F521"/>
    <mergeCell ref="G521:H521"/>
    <mergeCell ref="I521:J521"/>
    <mergeCell ref="K521:L521"/>
    <mergeCell ref="M519:O519"/>
    <mergeCell ref="P519:R519"/>
    <mergeCell ref="C520:D520"/>
    <mergeCell ref="E520:F520"/>
    <mergeCell ref="G520:H520"/>
    <mergeCell ref="I520:J520"/>
    <mergeCell ref="K520:L520"/>
    <mergeCell ref="M518:O518"/>
    <mergeCell ref="P516:R516"/>
    <mergeCell ref="C519:D519"/>
    <mergeCell ref="E519:F519"/>
    <mergeCell ref="G519:H519"/>
    <mergeCell ref="I519:J519"/>
    <mergeCell ref="K519:L519"/>
    <mergeCell ref="M517:O517"/>
    <mergeCell ref="P517:R517"/>
    <mergeCell ref="C518:D518"/>
    <mergeCell ref="E518:F518"/>
    <mergeCell ref="G518:H518"/>
    <mergeCell ref="I518:J518"/>
    <mergeCell ref="K518:L518"/>
    <mergeCell ref="M516:O516"/>
    <mergeCell ref="P514:R514"/>
    <mergeCell ref="C517:D517"/>
    <mergeCell ref="E517:F517"/>
    <mergeCell ref="G517:H517"/>
    <mergeCell ref="I517:J517"/>
    <mergeCell ref="K517:L517"/>
    <mergeCell ref="M515:O515"/>
    <mergeCell ref="P515:R515"/>
    <mergeCell ref="C516:D516"/>
    <mergeCell ref="E516:F516"/>
    <mergeCell ref="G516:H516"/>
    <mergeCell ref="I516:J516"/>
    <mergeCell ref="K516:L516"/>
    <mergeCell ref="M514:O514"/>
    <mergeCell ref="P512:R512"/>
    <mergeCell ref="C515:D515"/>
    <mergeCell ref="E515:F515"/>
    <mergeCell ref="G515:H515"/>
    <mergeCell ref="I515:J515"/>
    <mergeCell ref="K515:L515"/>
    <mergeCell ref="M513:O513"/>
    <mergeCell ref="P513:R513"/>
    <mergeCell ref="C514:D514"/>
    <mergeCell ref="E514:F514"/>
    <mergeCell ref="G514:H514"/>
    <mergeCell ref="I514:J514"/>
    <mergeCell ref="K514:L514"/>
    <mergeCell ref="M512:O512"/>
    <mergeCell ref="P510:R510"/>
    <mergeCell ref="C513:D513"/>
    <mergeCell ref="E513:F513"/>
    <mergeCell ref="G513:H513"/>
    <mergeCell ref="I513:J513"/>
    <mergeCell ref="K513:L513"/>
    <mergeCell ref="M511:O511"/>
    <mergeCell ref="P511:R511"/>
    <mergeCell ref="C512:D512"/>
    <mergeCell ref="E512:F512"/>
    <mergeCell ref="G512:H512"/>
    <mergeCell ref="I512:J512"/>
    <mergeCell ref="K512:L512"/>
    <mergeCell ref="M510:O510"/>
    <mergeCell ref="P508:R508"/>
    <mergeCell ref="C511:D511"/>
    <mergeCell ref="E511:F511"/>
    <mergeCell ref="G511:H511"/>
    <mergeCell ref="I511:J511"/>
    <mergeCell ref="K511:L511"/>
    <mergeCell ref="M509:O509"/>
    <mergeCell ref="P509:R509"/>
    <mergeCell ref="C510:D510"/>
    <mergeCell ref="E510:F510"/>
    <mergeCell ref="G510:H510"/>
    <mergeCell ref="I510:J510"/>
    <mergeCell ref="K510:L510"/>
    <mergeCell ref="M508:O508"/>
    <mergeCell ref="P506:R506"/>
    <mergeCell ref="C509:D509"/>
    <mergeCell ref="E509:F509"/>
    <mergeCell ref="G509:H509"/>
    <mergeCell ref="I509:J509"/>
    <mergeCell ref="K509:L509"/>
    <mergeCell ref="M507:O507"/>
    <mergeCell ref="P507:R507"/>
    <mergeCell ref="C508:D508"/>
    <mergeCell ref="E508:F508"/>
    <mergeCell ref="G508:H508"/>
    <mergeCell ref="I508:J508"/>
    <mergeCell ref="K508:L508"/>
    <mergeCell ref="M506:O506"/>
    <mergeCell ref="P504:R504"/>
    <mergeCell ref="C507:D507"/>
    <mergeCell ref="E507:F507"/>
    <mergeCell ref="G507:H507"/>
    <mergeCell ref="I507:J507"/>
    <mergeCell ref="K507:L507"/>
    <mergeCell ref="M505:O505"/>
    <mergeCell ref="P505:R505"/>
    <mergeCell ref="C506:D506"/>
    <mergeCell ref="E506:F506"/>
    <mergeCell ref="G506:H506"/>
    <mergeCell ref="I506:J506"/>
    <mergeCell ref="K506:L506"/>
    <mergeCell ref="M504:O504"/>
    <mergeCell ref="P502:R502"/>
    <mergeCell ref="C505:D505"/>
    <mergeCell ref="E505:F505"/>
    <mergeCell ref="G505:H505"/>
    <mergeCell ref="I505:J505"/>
    <mergeCell ref="K505:L505"/>
    <mergeCell ref="M503:O503"/>
    <mergeCell ref="P503:R503"/>
    <mergeCell ref="C504:D504"/>
    <mergeCell ref="E504:F504"/>
    <mergeCell ref="G504:H504"/>
    <mergeCell ref="I504:J504"/>
    <mergeCell ref="K504:L504"/>
    <mergeCell ref="M502:O502"/>
    <mergeCell ref="P500:R500"/>
    <mergeCell ref="C503:D503"/>
    <mergeCell ref="E503:F503"/>
    <mergeCell ref="G503:H503"/>
    <mergeCell ref="I503:J503"/>
    <mergeCell ref="K503:L503"/>
    <mergeCell ref="M501:O501"/>
    <mergeCell ref="P501:R501"/>
    <mergeCell ref="C502:D502"/>
    <mergeCell ref="E502:F502"/>
    <mergeCell ref="G502:H502"/>
    <mergeCell ref="I502:J502"/>
    <mergeCell ref="K502:L502"/>
    <mergeCell ref="M500:O500"/>
    <mergeCell ref="P498:R498"/>
    <mergeCell ref="C501:D501"/>
    <mergeCell ref="E501:F501"/>
    <mergeCell ref="G501:H501"/>
    <mergeCell ref="I501:J501"/>
    <mergeCell ref="K501:L501"/>
    <mergeCell ref="M499:O499"/>
    <mergeCell ref="P499:R499"/>
    <mergeCell ref="C500:D500"/>
    <mergeCell ref="E500:F500"/>
    <mergeCell ref="G500:H500"/>
    <mergeCell ref="I500:J500"/>
    <mergeCell ref="K500:L500"/>
    <mergeCell ref="M498:O498"/>
    <mergeCell ref="P496:R496"/>
    <mergeCell ref="C499:D499"/>
    <mergeCell ref="E499:F499"/>
    <mergeCell ref="G499:H499"/>
    <mergeCell ref="I499:J499"/>
    <mergeCell ref="K499:L499"/>
    <mergeCell ref="M497:O497"/>
    <mergeCell ref="P497:R497"/>
    <mergeCell ref="C498:D498"/>
    <mergeCell ref="E498:F498"/>
    <mergeCell ref="G498:H498"/>
    <mergeCell ref="I498:J498"/>
    <mergeCell ref="K498:L498"/>
    <mergeCell ref="M496:O496"/>
    <mergeCell ref="P494:R494"/>
    <mergeCell ref="C497:D497"/>
    <mergeCell ref="E497:F497"/>
    <mergeCell ref="G497:H497"/>
    <mergeCell ref="I497:J497"/>
    <mergeCell ref="K497:L497"/>
    <mergeCell ref="M495:O495"/>
    <mergeCell ref="P495:R495"/>
    <mergeCell ref="C496:D496"/>
    <mergeCell ref="E496:F496"/>
    <mergeCell ref="G496:H496"/>
    <mergeCell ref="I496:J496"/>
    <mergeCell ref="K496:L496"/>
    <mergeCell ref="M494:O494"/>
    <mergeCell ref="P492:R492"/>
    <mergeCell ref="C495:D495"/>
    <mergeCell ref="E495:F495"/>
    <mergeCell ref="G495:H495"/>
    <mergeCell ref="I495:J495"/>
    <mergeCell ref="K495:L495"/>
    <mergeCell ref="M493:O493"/>
    <mergeCell ref="P493:R493"/>
    <mergeCell ref="C494:D494"/>
    <mergeCell ref="E494:F494"/>
    <mergeCell ref="G494:H494"/>
    <mergeCell ref="I494:J494"/>
    <mergeCell ref="K494:L494"/>
    <mergeCell ref="M492:O492"/>
    <mergeCell ref="P490:R490"/>
    <mergeCell ref="C493:D493"/>
    <mergeCell ref="E493:F493"/>
    <mergeCell ref="G493:H493"/>
    <mergeCell ref="I493:J493"/>
    <mergeCell ref="K493:L493"/>
    <mergeCell ref="M491:O491"/>
    <mergeCell ref="P491:R491"/>
    <mergeCell ref="C492:D492"/>
    <mergeCell ref="E492:F492"/>
    <mergeCell ref="G492:H492"/>
    <mergeCell ref="I492:J492"/>
    <mergeCell ref="K492:L492"/>
    <mergeCell ref="M490:O490"/>
    <mergeCell ref="P488:R488"/>
    <mergeCell ref="C491:D491"/>
    <mergeCell ref="E491:F491"/>
    <mergeCell ref="G491:H491"/>
    <mergeCell ref="I491:J491"/>
    <mergeCell ref="K491:L491"/>
    <mergeCell ref="M489:O489"/>
    <mergeCell ref="P489:R489"/>
    <mergeCell ref="C490:D490"/>
    <mergeCell ref="E490:F490"/>
    <mergeCell ref="G490:H490"/>
    <mergeCell ref="I490:J490"/>
    <mergeCell ref="K490:L490"/>
    <mergeCell ref="M488:O488"/>
    <mergeCell ref="P486:R486"/>
    <mergeCell ref="C489:D489"/>
    <mergeCell ref="E489:F489"/>
    <mergeCell ref="G489:H489"/>
    <mergeCell ref="I489:J489"/>
    <mergeCell ref="K489:L489"/>
    <mergeCell ref="M487:O487"/>
    <mergeCell ref="P487:R487"/>
    <mergeCell ref="C488:D488"/>
    <mergeCell ref="E488:F488"/>
    <mergeCell ref="G488:H488"/>
    <mergeCell ref="I488:J488"/>
    <mergeCell ref="K488:L488"/>
    <mergeCell ref="M486:O486"/>
    <mergeCell ref="P484:R484"/>
    <mergeCell ref="C487:D487"/>
    <mergeCell ref="E487:F487"/>
    <mergeCell ref="G487:H487"/>
    <mergeCell ref="I487:J487"/>
    <mergeCell ref="K487:L487"/>
    <mergeCell ref="M485:O485"/>
    <mergeCell ref="P485:R485"/>
    <mergeCell ref="C486:D486"/>
    <mergeCell ref="E486:F486"/>
    <mergeCell ref="G486:H486"/>
    <mergeCell ref="I486:J486"/>
    <mergeCell ref="K486:L486"/>
    <mergeCell ref="M484:O484"/>
    <mergeCell ref="P482:R482"/>
    <mergeCell ref="C485:D485"/>
    <mergeCell ref="E485:F485"/>
    <mergeCell ref="G485:H485"/>
    <mergeCell ref="I485:J485"/>
    <mergeCell ref="K485:L485"/>
    <mergeCell ref="M483:O483"/>
    <mergeCell ref="P483:R483"/>
    <mergeCell ref="C484:D484"/>
    <mergeCell ref="E484:F484"/>
    <mergeCell ref="G484:H484"/>
    <mergeCell ref="I484:J484"/>
    <mergeCell ref="K484:L484"/>
    <mergeCell ref="M482:O482"/>
    <mergeCell ref="P480:R480"/>
    <mergeCell ref="C483:D483"/>
    <mergeCell ref="E483:F483"/>
    <mergeCell ref="G483:H483"/>
    <mergeCell ref="I483:J483"/>
    <mergeCell ref="K483:L483"/>
    <mergeCell ref="M481:O481"/>
    <mergeCell ref="P481:R481"/>
    <mergeCell ref="C482:D482"/>
    <mergeCell ref="E482:F482"/>
    <mergeCell ref="G482:H482"/>
    <mergeCell ref="I482:J482"/>
    <mergeCell ref="K482:L482"/>
    <mergeCell ref="M480:O480"/>
    <mergeCell ref="P478:R478"/>
    <mergeCell ref="C481:D481"/>
    <mergeCell ref="E481:F481"/>
    <mergeCell ref="G481:H481"/>
    <mergeCell ref="I481:J481"/>
    <mergeCell ref="K481:L481"/>
    <mergeCell ref="M479:O479"/>
    <mergeCell ref="P479:R479"/>
    <mergeCell ref="C480:D480"/>
    <mergeCell ref="E480:F480"/>
    <mergeCell ref="G480:H480"/>
    <mergeCell ref="I480:J480"/>
    <mergeCell ref="K480:L480"/>
    <mergeCell ref="M478:O478"/>
    <mergeCell ref="P476:R476"/>
    <mergeCell ref="C479:D479"/>
    <mergeCell ref="E479:F479"/>
    <mergeCell ref="G479:H479"/>
    <mergeCell ref="I479:J479"/>
    <mergeCell ref="K479:L479"/>
    <mergeCell ref="M477:O477"/>
    <mergeCell ref="P477:R477"/>
    <mergeCell ref="C478:D478"/>
    <mergeCell ref="E478:F478"/>
    <mergeCell ref="G478:H478"/>
    <mergeCell ref="I478:J478"/>
    <mergeCell ref="K478:L478"/>
    <mergeCell ref="M476:O476"/>
    <mergeCell ref="P474:R474"/>
    <mergeCell ref="C477:D477"/>
    <mergeCell ref="E477:F477"/>
    <mergeCell ref="G477:H477"/>
    <mergeCell ref="I477:J477"/>
    <mergeCell ref="K477:L477"/>
    <mergeCell ref="M475:O475"/>
    <mergeCell ref="P475:R475"/>
    <mergeCell ref="C476:D476"/>
    <mergeCell ref="E476:F476"/>
    <mergeCell ref="G476:H476"/>
    <mergeCell ref="I476:J476"/>
    <mergeCell ref="K476:L476"/>
    <mergeCell ref="M474:O474"/>
    <mergeCell ref="P472:R472"/>
    <mergeCell ref="C475:D475"/>
    <mergeCell ref="E475:F475"/>
    <mergeCell ref="G475:H475"/>
    <mergeCell ref="I475:J475"/>
    <mergeCell ref="K475:L475"/>
    <mergeCell ref="M473:O473"/>
    <mergeCell ref="P473:R473"/>
    <mergeCell ref="C474:D474"/>
    <mergeCell ref="E474:F474"/>
    <mergeCell ref="G474:H474"/>
    <mergeCell ref="I474:J474"/>
    <mergeCell ref="K474:L474"/>
    <mergeCell ref="M472:O472"/>
    <mergeCell ref="P470:R470"/>
    <mergeCell ref="C473:D473"/>
    <mergeCell ref="E473:F473"/>
    <mergeCell ref="G473:H473"/>
    <mergeCell ref="I473:J473"/>
    <mergeCell ref="K473:L473"/>
    <mergeCell ref="M471:O471"/>
    <mergeCell ref="P471:R471"/>
    <mergeCell ref="C472:D472"/>
    <mergeCell ref="E472:F472"/>
    <mergeCell ref="G472:H472"/>
    <mergeCell ref="I472:J472"/>
    <mergeCell ref="K472:L472"/>
    <mergeCell ref="M470:O470"/>
    <mergeCell ref="P468:R468"/>
    <mergeCell ref="C471:D471"/>
    <mergeCell ref="E471:F471"/>
    <mergeCell ref="G471:H471"/>
    <mergeCell ref="I471:J471"/>
    <mergeCell ref="K471:L471"/>
    <mergeCell ref="M469:O469"/>
    <mergeCell ref="P469:R469"/>
    <mergeCell ref="C470:D470"/>
    <mergeCell ref="E470:F470"/>
    <mergeCell ref="G470:H470"/>
    <mergeCell ref="I470:J470"/>
    <mergeCell ref="K470:L470"/>
    <mergeCell ref="M468:O468"/>
    <mergeCell ref="P466:R466"/>
    <mergeCell ref="C469:D469"/>
    <mergeCell ref="E469:F469"/>
    <mergeCell ref="G469:H469"/>
    <mergeCell ref="I469:J469"/>
    <mergeCell ref="K469:L469"/>
    <mergeCell ref="M467:O467"/>
    <mergeCell ref="P467:R467"/>
    <mergeCell ref="C468:D468"/>
    <mergeCell ref="E468:F468"/>
    <mergeCell ref="G468:H468"/>
    <mergeCell ref="I468:J468"/>
    <mergeCell ref="K468:L468"/>
    <mergeCell ref="M466:O466"/>
    <mergeCell ref="P464:R464"/>
    <mergeCell ref="C467:D467"/>
    <mergeCell ref="E467:F467"/>
    <mergeCell ref="G467:H467"/>
    <mergeCell ref="I467:J467"/>
    <mergeCell ref="K467:L467"/>
    <mergeCell ref="M465:O465"/>
    <mergeCell ref="P465:R465"/>
    <mergeCell ref="C466:D466"/>
    <mergeCell ref="E466:F466"/>
    <mergeCell ref="G466:H466"/>
    <mergeCell ref="I466:J466"/>
    <mergeCell ref="K466:L466"/>
    <mergeCell ref="M464:O464"/>
    <mergeCell ref="P462:R462"/>
    <mergeCell ref="C465:D465"/>
    <mergeCell ref="E465:F465"/>
    <mergeCell ref="G465:H465"/>
    <mergeCell ref="I465:J465"/>
    <mergeCell ref="K465:L465"/>
    <mergeCell ref="M463:O463"/>
    <mergeCell ref="P463:R463"/>
    <mergeCell ref="C464:D464"/>
    <mergeCell ref="E464:F464"/>
    <mergeCell ref="G464:H464"/>
    <mergeCell ref="I464:J464"/>
    <mergeCell ref="K464:L464"/>
    <mergeCell ref="M462:O462"/>
    <mergeCell ref="P460:R460"/>
    <mergeCell ref="C463:D463"/>
    <mergeCell ref="E463:F463"/>
    <mergeCell ref="G463:H463"/>
    <mergeCell ref="I463:J463"/>
    <mergeCell ref="K463:L463"/>
    <mergeCell ref="M461:O461"/>
    <mergeCell ref="P461:R461"/>
    <mergeCell ref="C462:D462"/>
    <mergeCell ref="E462:F462"/>
    <mergeCell ref="G462:H462"/>
    <mergeCell ref="I462:J462"/>
    <mergeCell ref="K462:L462"/>
    <mergeCell ref="M460:O460"/>
    <mergeCell ref="P458:R458"/>
    <mergeCell ref="C461:D461"/>
    <mergeCell ref="E461:F461"/>
    <mergeCell ref="G461:H461"/>
    <mergeCell ref="I461:J461"/>
    <mergeCell ref="K461:L461"/>
    <mergeCell ref="M459:O459"/>
    <mergeCell ref="P459:R459"/>
    <mergeCell ref="C460:D460"/>
    <mergeCell ref="E460:F460"/>
    <mergeCell ref="G460:H460"/>
    <mergeCell ref="I460:J460"/>
    <mergeCell ref="K460:L460"/>
    <mergeCell ref="M458:O458"/>
    <mergeCell ref="P456:R456"/>
    <mergeCell ref="C459:D459"/>
    <mergeCell ref="E459:F459"/>
    <mergeCell ref="G459:H459"/>
    <mergeCell ref="I459:J459"/>
    <mergeCell ref="K459:L459"/>
    <mergeCell ref="M457:O457"/>
    <mergeCell ref="P457:R457"/>
    <mergeCell ref="C458:D458"/>
    <mergeCell ref="E458:F458"/>
    <mergeCell ref="G458:H458"/>
    <mergeCell ref="I458:J458"/>
    <mergeCell ref="K458:L458"/>
    <mergeCell ref="M456:O456"/>
    <mergeCell ref="P454:R454"/>
    <mergeCell ref="C457:D457"/>
    <mergeCell ref="E457:F457"/>
    <mergeCell ref="G457:H457"/>
    <mergeCell ref="I457:J457"/>
    <mergeCell ref="K457:L457"/>
    <mergeCell ref="M455:O455"/>
    <mergeCell ref="P455:R455"/>
    <mergeCell ref="C456:D456"/>
    <mergeCell ref="E456:F456"/>
    <mergeCell ref="G456:H456"/>
    <mergeCell ref="I456:J456"/>
    <mergeCell ref="K456:L456"/>
    <mergeCell ref="M454:O454"/>
    <mergeCell ref="P452:R452"/>
    <mergeCell ref="C455:D455"/>
    <mergeCell ref="E455:F455"/>
    <mergeCell ref="G455:H455"/>
    <mergeCell ref="I455:J455"/>
    <mergeCell ref="K455:L455"/>
    <mergeCell ref="M453:O453"/>
    <mergeCell ref="P453:R453"/>
    <mergeCell ref="C454:D454"/>
    <mergeCell ref="E454:F454"/>
    <mergeCell ref="G454:H454"/>
    <mergeCell ref="I454:J454"/>
    <mergeCell ref="K454:L454"/>
    <mergeCell ref="M452:O452"/>
    <mergeCell ref="P450:R450"/>
    <mergeCell ref="C453:D453"/>
    <mergeCell ref="E453:F453"/>
    <mergeCell ref="G453:H453"/>
    <mergeCell ref="I453:J453"/>
    <mergeCell ref="K453:L453"/>
    <mergeCell ref="M451:O451"/>
    <mergeCell ref="P451:R451"/>
    <mergeCell ref="C452:D452"/>
    <mergeCell ref="E452:F452"/>
    <mergeCell ref="G452:H452"/>
    <mergeCell ref="I452:J452"/>
    <mergeCell ref="K452:L452"/>
    <mergeCell ref="M450:O450"/>
    <mergeCell ref="P448:R448"/>
    <mergeCell ref="C451:D451"/>
    <mergeCell ref="E451:F451"/>
    <mergeCell ref="G451:H451"/>
    <mergeCell ref="I451:J451"/>
    <mergeCell ref="K451:L451"/>
    <mergeCell ref="M449:O449"/>
    <mergeCell ref="P449:R449"/>
    <mergeCell ref="C450:D450"/>
    <mergeCell ref="E450:F450"/>
    <mergeCell ref="G450:H450"/>
    <mergeCell ref="I450:J450"/>
    <mergeCell ref="K450:L450"/>
    <mergeCell ref="M448:O448"/>
    <mergeCell ref="P446:R446"/>
    <mergeCell ref="C449:D449"/>
    <mergeCell ref="E449:F449"/>
    <mergeCell ref="G449:H449"/>
    <mergeCell ref="I449:J449"/>
    <mergeCell ref="K449:L449"/>
    <mergeCell ref="M447:O447"/>
    <mergeCell ref="P447:R447"/>
    <mergeCell ref="C448:D448"/>
    <mergeCell ref="E448:F448"/>
    <mergeCell ref="G448:H448"/>
    <mergeCell ref="I448:J448"/>
    <mergeCell ref="K448:L448"/>
    <mergeCell ref="M446:O446"/>
    <mergeCell ref="P444:R444"/>
    <mergeCell ref="C447:D447"/>
    <mergeCell ref="E447:F447"/>
    <mergeCell ref="G447:H447"/>
    <mergeCell ref="I447:J447"/>
    <mergeCell ref="K447:L447"/>
    <mergeCell ref="M445:O445"/>
    <mergeCell ref="P445:R445"/>
    <mergeCell ref="C446:D446"/>
    <mergeCell ref="E446:F446"/>
    <mergeCell ref="G446:H446"/>
    <mergeCell ref="I446:J446"/>
    <mergeCell ref="K446:L446"/>
    <mergeCell ref="M444:O444"/>
    <mergeCell ref="P442:R442"/>
    <mergeCell ref="C445:D445"/>
    <mergeCell ref="E445:F445"/>
    <mergeCell ref="G445:H445"/>
    <mergeCell ref="I445:J445"/>
    <mergeCell ref="K445:L445"/>
    <mergeCell ref="M443:O443"/>
    <mergeCell ref="P443:R443"/>
    <mergeCell ref="C444:D444"/>
    <mergeCell ref="E444:F444"/>
    <mergeCell ref="G444:H444"/>
    <mergeCell ref="I444:J444"/>
    <mergeCell ref="K444:L444"/>
    <mergeCell ref="M442:O442"/>
    <mergeCell ref="P440:R440"/>
    <mergeCell ref="C443:D443"/>
    <mergeCell ref="E443:F443"/>
    <mergeCell ref="G443:H443"/>
    <mergeCell ref="I443:J443"/>
    <mergeCell ref="K443:L443"/>
    <mergeCell ref="M441:O441"/>
    <mergeCell ref="P441:R441"/>
    <mergeCell ref="C442:D442"/>
    <mergeCell ref="E442:F442"/>
    <mergeCell ref="G442:H442"/>
    <mergeCell ref="I442:J442"/>
    <mergeCell ref="K442:L442"/>
    <mergeCell ref="M440:O440"/>
    <mergeCell ref="P438:R438"/>
    <mergeCell ref="C441:D441"/>
    <mergeCell ref="E441:F441"/>
    <mergeCell ref="G441:H441"/>
    <mergeCell ref="I441:J441"/>
    <mergeCell ref="K441:L441"/>
    <mergeCell ref="M439:O439"/>
    <mergeCell ref="P439:R439"/>
    <mergeCell ref="C440:D440"/>
    <mergeCell ref="E440:F440"/>
    <mergeCell ref="G440:H440"/>
    <mergeCell ref="I440:J440"/>
    <mergeCell ref="K440:L440"/>
    <mergeCell ref="M438:O438"/>
    <mergeCell ref="P436:R436"/>
    <mergeCell ref="C439:D439"/>
    <mergeCell ref="E439:F439"/>
    <mergeCell ref="G439:H439"/>
    <mergeCell ref="I439:J439"/>
    <mergeCell ref="K439:L439"/>
    <mergeCell ref="M437:O437"/>
    <mergeCell ref="P437:R437"/>
    <mergeCell ref="C438:D438"/>
    <mergeCell ref="E438:F438"/>
    <mergeCell ref="G438:H438"/>
    <mergeCell ref="I438:J438"/>
    <mergeCell ref="K438:L438"/>
    <mergeCell ref="M436:O436"/>
    <mergeCell ref="P434:R434"/>
    <mergeCell ref="C437:D437"/>
    <mergeCell ref="E437:F437"/>
    <mergeCell ref="G437:H437"/>
    <mergeCell ref="I437:J437"/>
    <mergeCell ref="K437:L437"/>
    <mergeCell ref="M435:O435"/>
    <mergeCell ref="P435:R435"/>
    <mergeCell ref="C436:D436"/>
    <mergeCell ref="E436:F436"/>
    <mergeCell ref="G436:H436"/>
    <mergeCell ref="I436:J436"/>
    <mergeCell ref="K436:L436"/>
    <mergeCell ref="M434:O434"/>
    <mergeCell ref="P432:R432"/>
    <mergeCell ref="C435:D435"/>
    <mergeCell ref="E435:F435"/>
    <mergeCell ref="G435:H435"/>
    <mergeCell ref="I435:J435"/>
    <mergeCell ref="K435:L435"/>
    <mergeCell ref="M433:O433"/>
    <mergeCell ref="P433:R433"/>
    <mergeCell ref="C434:D434"/>
    <mergeCell ref="E434:F434"/>
    <mergeCell ref="G434:H434"/>
    <mergeCell ref="I434:J434"/>
    <mergeCell ref="K434:L434"/>
    <mergeCell ref="M432:O432"/>
    <mergeCell ref="P430:R430"/>
    <mergeCell ref="C433:D433"/>
    <mergeCell ref="E433:F433"/>
    <mergeCell ref="G433:H433"/>
    <mergeCell ref="I433:J433"/>
    <mergeCell ref="K433:L433"/>
    <mergeCell ref="M431:O431"/>
    <mergeCell ref="P431:R431"/>
    <mergeCell ref="C432:D432"/>
    <mergeCell ref="E432:F432"/>
    <mergeCell ref="G432:H432"/>
    <mergeCell ref="I432:J432"/>
    <mergeCell ref="K432:L432"/>
    <mergeCell ref="M430:O430"/>
    <mergeCell ref="P428:R428"/>
    <mergeCell ref="C431:D431"/>
    <mergeCell ref="E431:F431"/>
    <mergeCell ref="G431:H431"/>
    <mergeCell ref="I431:J431"/>
    <mergeCell ref="K431:L431"/>
    <mergeCell ref="M429:O429"/>
    <mergeCell ref="P429:R429"/>
    <mergeCell ref="C430:D430"/>
    <mergeCell ref="E430:F430"/>
    <mergeCell ref="G430:H430"/>
    <mergeCell ref="I430:J430"/>
    <mergeCell ref="K430:L430"/>
    <mergeCell ref="M428:O428"/>
    <mergeCell ref="P426:R426"/>
    <mergeCell ref="C429:D429"/>
    <mergeCell ref="E429:F429"/>
    <mergeCell ref="G429:H429"/>
    <mergeCell ref="I429:J429"/>
    <mergeCell ref="K429:L429"/>
    <mergeCell ref="M427:O427"/>
    <mergeCell ref="P427:R427"/>
    <mergeCell ref="C428:D428"/>
    <mergeCell ref="E428:F428"/>
    <mergeCell ref="G428:H428"/>
    <mergeCell ref="I428:J428"/>
    <mergeCell ref="K428:L428"/>
    <mergeCell ref="M426:O426"/>
    <mergeCell ref="P424:R424"/>
    <mergeCell ref="C427:D427"/>
    <mergeCell ref="E427:F427"/>
    <mergeCell ref="G427:H427"/>
    <mergeCell ref="I427:J427"/>
    <mergeCell ref="K427:L427"/>
    <mergeCell ref="M425:O425"/>
    <mergeCell ref="P425:R425"/>
    <mergeCell ref="C426:D426"/>
    <mergeCell ref="E426:F426"/>
    <mergeCell ref="G426:H426"/>
    <mergeCell ref="I426:J426"/>
    <mergeCell ref="K426:L426"/>
    <mergeCell ref="M424:O424"/>
    <mergeCell ref="P422:R422"/>
    <mergeCell ref="C425:D425"/>
    <mergeCell ref="E425:F425"/>
    <mergeCell ref="G425:H425"/>
    <mergeCell ref="I425:J425"/>
    <mergeCell ref="K425:L425"/>
    <mergeCell ref="M423:O423"/>
    <mergeCell ref="P423:R423"/>
    <mergeCell ref="C424:D424"/>
    <mergeCell ref="E424:F424"/>
    <mergeCell ref="G424:H424"/>
    <mergeCell ref="I424:J424"/>
    <mergeCell ref="K424:L424"/>
    <mergeCell ref="M422:O422"/>
    <mergeCell ref="P420:R420"/>
    <mergeCell ref="C423:D423"/>
    <mergeCell ref="E423:F423"/>
    <mergeCell ref="G423:H423"/>
    <mergeCell ref="I423:J423"/>
    <mergeCell ref="K423:L423"/>
    <mergeCell ref="M421:O421"/>
    <mergeCell ref="P421:R421"/>
    <mergeCell ref="C422:D422"/>
    <mergeCell ref="E422:F422"/>
    <mergeCell ref="G422:H422"/>
    <mergeCell ref="I422:J422"/>
    <mergeCell ref="K422:L422"/>
    <mergeCell ref="M420:O420"/>
    <mergeCell ref="P418:R418"/>
    <mergeCell ref="C421:D421"/>
    <mergeCell ref="E421:F421"/>
    <mergeCell ref="G421:H421"/>
    <mergeCell ref="I421:J421"/>
    <mergeCell ref="K421:L421"/>
    <mergeCell ref="M419:O419"/>
    <mergeCell ref="P419:R419"/>
    <mergeCell ref="C420:D420"/>
    <mergeCell ref="E420:F420"/>
    <mergeCell ref="G420:H420"/>
    <mergeCell ref="I420:J420"/>
    <mergeCell ref="K420:L420"/>
    <mergeCell ref="M418:O418"/>
    <mergeCell ref="P416:R416"/>
    <mergeCell ref="C419:D419"/>
    <mergeCell ref="E419:F419"/>
    <mergeCell ref="G419:H419"/>
    <mergeCell ref="I419:J419"/>
    <mergeCell ref="K419:L419"/>
    <mergeCell ref="M417:O417"/>
    <mergeCell ref="P417:R417"/>
    <mergeCell ref="C418:D418"/>
    <mergeCell ref="E418:F418"/>
    <mergeCell ref="G418:H418"/>
    <mergeCell ref="I418:J418"/>
    <mergeCell ref="K418:L418"/>
    <mergeCell ref="M416:O416"/>
    <mergeCell ref="P414:R414"/>
    <mergeCell ref="C417:D417"/>
    <mergeCell ref="E417:F417"/>
    <mergeCell ref="G417:H417"/>
    <mergeCell ref="I417:J417"/>
    <mergeCell ref="K417:L417"/>
    <mergeCell ref="M415:O415"/>
    <mergeCell ref="P415:R415"/>
    <mergeCell ref="C416:D416"/>
    <mergeCell ref="E416:F416"/>
    <mergeCell ref="G416:H416"/>
    <mergeCell ref="I416:J416"/>
    <mergeCell ref="K416:L416"/>
    <mergeCell ref="M414:O414"/>
    <mergeCell ref="P412:R412"/>
    <mergeCell ref="C415:D415"/>
    <mergeCell ref="E415:F415"/>
    <mergeCell ref="G415:H415"/>
    <mergeCell ref="I415:J415"/>
    <mergeCell ref="K415:L415"/>
    <mergeCell ref="M413:O413"/>
    <mergeCell ref="P413:R413"/>
    <mergeCell ref="C414:D414"/>
    <mergeCell ref="E414:F414"/>
    <mergeCell ref="G414:H414"/>
    <mergeCell ref="I414:J414"/>
    <mergeCell ref="K414:L414"/>
    <mergeCell ref="M412:O412"/>
    <mergeCell ref="P410:R410"/>
    <mergeCell ref="C413:D413"/>
    <mergeCell ref="E413:F413"/>
    <mergeCell ref="G413:H413"/>
    <mergeCell ref="I413:J413"/>
    <mergeCell ref="K413:L413"/>
    <mergeCell ref="M411:O411"/>
    <mergeCell ref="P411:R411"/>
    <mergeCell ref="C412:D412"/>
    <mergeCell ref="E412:F412"/>
    <mergeCell ref="G412:H412"/>
    <mergeCell ref="I412:J412"/>
    <mergeCell ref="K412:L412"/>
    <mergeCell ref="M410:O410"/>
    <mergeCell ref="P408:R408"/>
    <mergeCell ref="C411:D411"/>
    <mergeCell ref="E411:F411"/>
    <mergeCell ref="G411:H411"/>
    <mergeCell ref="I411:J411"/>
    <mergeCell ref="K411:L411"/>
    <mergeCell ref="M409:O409"/>
    <mergeCell ref="P409:R409"/>
    <mergeCell ref="C410:D410"/>
    <mergeCell ref="E410:F410"/>
    <mergeCell ref="G410:H410"/>
    <mergeCell ref="I410:J410"/>
    <mergeCell ref="K410:L410"/>
    <mergeCell ref="M408:O408"/>
    <mergeCell ref="P406:R406"/>
    <mergeCell ref="C409:D409"/>
    <mergeCell ref="E409:F409"/>
    <mergeCell ref="G409:H409"/>
    <mergeCell ref="I409:J409"/>
    <mergeCell ref="K409:L409"/>
    <mergeCell ref="M407:O407"/>
    <mergeCell ref="P407:R407"/>
    <mergeCell ref="C408:D408"/>
    <mergeCell ref="E408:F408"/>
    <mergeCell ref="G408:H408"/>
    <mergeCell ref="I408:J408"/>
    <mergeCell ref="K408:L408"/>
    <mergeCell ref="M406:O406"/>
    <mergeCell ref="P404:R404"/>
    <mergeCell ref="C407:D407"/>
    <mergeCell ref="E407:F407"/>
    <mergeCell ref="G407:H407"/>
    <mergeCell ref="I407:J407"/>
    <mergeCell ref="K407:L407"/>
    <mergeCell ref="M405:O405"/>
    <mergeCell ref="P405:R405"/>
    <mergeCell ref="C406:D406"/>
    <mergeCell ref="E406:F406"/>
    <mergeCell ref="G406:H406"/>
    <mergeCell ref="I406:J406"/>
    <mergeCell ref="K406:L406"/>
    <mergeCell ref="M404:O404"/>
    <mergeCell ref="P402:R402"/>
    <mergeCell ref="C405:D405"/>
    <mergeCell ref="E405:F405"/>
    <mergeCell ref="G405:H405"/>
    <mergeCell ref="I405:J405"/>
    <mergeCell ref="K405:L405"/>
    <mergeCell ref="M403:O403"/>
    <mergeCell ref="P403:R403"/>
    <mergeCell ref="C404:D404"/>
    <mergeCell ref="E404:F404"/>
    <mergeCell ref="G404:H404"/>
    <mergeCell ref="I404:J404"/>
    <mergeCell ref="K404:L404"/>
    <mergeCell ref="M402:O402"/>
    <mergeCell ref="P400:R400"/>
    <mergeCell ref="C403:D403"/>
    <mergeCell ref="E403:F403"/>
    <mergeCell ref="G403:H403"/>
    <mergeCell ref="I403:J403"/>
    <mergeCell ref="K403:L403"/>
    <mergeCell ref="M401:O401"/>
    <mergeCell ref="P401:R401"/>
    <mergeCell ref="C402:D402"/>
    <mergeCell ref="E402:F402"/>
    <mergeCell ref="G402:H402"/>
    <mergeCell ref="I402:J402"/>
    <mergeCell ref="K402:L402"/>
    <mergeCell ref="M400:O400"/>
    <mergeCell ref="P398:R398"/>
    <mergeCell ref="C401:D401"/>
    <mergeCell ref="E401:F401"/>
    <mergeCell ref="G401:H401"/>
    <mergeCell ref="I401:J401"/>
    <mergeCell ref="K401:L401"/>
    <mergeCell ref="M399:O399"/>
    <mergeCell ref="P399:R399"/>
    <mergeCell ref="C400:D400"/>
    <mergeCell ref="E400:F400"/>
    <mergeCell ref="G400:H400"/>
    <mergeCell ref="I400:J400"/>
    <mergeCell ref="K400:L400"/>
    <mergeCell ref="M398:O398"/>
    <mergeCell ref="P396:R396"/>
    <mergeCell ref="C399:D399"/>
    <mergeCell ref="E399:F399"/>
    <mergeCell ref="G399:H399"/>
    <mergeCell ref="I399:J399"/>
    <mergeCell ref="K399:L399"/>
    <mergeCell ref="M397:O397"/>
    <mergeCell ref="P397:R397"/>
    <mergeCell ref="C398:D398"/>
    <mergeCell ref="E398:F398"/>
    <mergeCell ref="G398:H398"/>
    <mergeCell ref="I398:J398"/>
    <mergeCell ref="K398:L398"/>
    <mergeCell ref="M396:O396"/>
    <mergeCell ref="P394:R394"/>
    <mergeCell ref="C397:D397"/>
    <mergeCell ref="E397:F397"/>
    <mergeCell ref="G397:H397"/>
    <mergeCell ref="I397:J397"/>
    <mergeCell ref="K397:L397"/>
    <mergeCell ref="M395:O395"/>
    <mergeCell ref="P395:R395"/>
    <mergeCell ref="C396:D396"/>
    <mergeCell ref="E396:F396"/>
    <mergeCell ref="G396:H396"/>
    <mergeCell ref="I396:J396"/>
    <mergeCell ref="K396:L396"/>
    <mergeCell ref="M394:O394"/>
    <mergeCell ref="P392:R392"/>
    <mergeCell ref="C395:D395"/>
    <mergeCell ref="E395:F395"/>
    <mergeCell ref="G395:H395"/>
    <mergeCell ref="I395:J395"/>
    <mergeCell ref="K395:L395"/>
    <mergeCell ref="M393:O393"/>
    <mergeCell ref="P393:R393"/>
    <mergeCell ref="C394:D394"/>
    <mergeCell ref="E394:F394"/>
    <mergeCell ref="G394:H394"/>
    <mergeCell ref="I394:J394"/>
    <mergeCell ref="K394:L394"/>
    <mergeCell ref="M392:O392"/>
    <mergeCell ref="P390:R390"/>
    <mergeCell ref="C393:D393"/>
    <mergeCell ref="E393:F393"/>
    <mergeCell ref="G393:H393"/>
    <mergeCell ref="I393:J393"/>
    <mergeCell ref="K393:L393"/>
    <mergeCell ref="M391:O391"/>
    <mergeCell ref="P391:R391"/>
    <mergeCell ref="C392:D392"/>
    <mergeCell ref="E392:F392"/>
    <mergeCell ref="G392:H392"/>
    <mergeCell ref="I392:J392"/>
    <mergeCell ref="K392:L392"/>
    <mergeCell ref="M390:O390"/>
    <mergeCell ref="P388:R388"/>
    <mergeCell ref="C391:D391"/>
    <mergeCell ref="E391:F391"/>
    <mergeCell ref="G391:H391"/>
    <mergeCell ref="I391:J391"/>
    <mergeCell ref="K391:L391"/>
    <mergeCell ref="M389:O389"/>
    <mergeCell ref="P389:R389"/>
    <mergeCell ref="C390:D390"/>
    <mergeCell ref="E390:F390"/>
    <mergeCell ref="G390:H390"/>
    <mergeCell ref="I390:J390"/>
    <mergeCell ref="K390:L390"/>
    <mergeCell ref="M388:O388"/>
    <mergeCell ref="P386:R386"/>
    <mergeCell ref="C389:D389"/>
    <mergeCell ref="E389:F389"/>
    <mergeCell ref="G389:H389"/>
    <mergeCell ref="I389:J389"/>
    <mergeCell ref="K389:L389"/>
    <mergeCell ref="M387:O387"/>
    <mergeCell ref="P387:R387"/>
    <mergeCell ref="C388:D388"/>
    <mergeCell ref="E388:F388"/>
    <mergeCell ref="G388:H388"/>
    <mergeCell ref="I388:J388"/>
    <mergeCell ref="K388:L388"/>
    <mergeCell ref="M386:O386"/>
    <mergeCell ref="P384:R384"/>
    <mergeCell ref="C387:D387"/>
    <mergeCell ref="E387:F387"/>
    <mergeCell ref="G387:H387"/>
    <mergeCell ref="I387:J387"/>
    <mergeCell ref="K387:L387"/>
    <mergeCell ref="M385:O385"/>
    <mergeCell ref="P385:R385"/>
    <mergeCell ref="C386:D386"/>
    <mergeCell ref="E386:F386"/>
    <mergeCell ref="G386:H386"/>
    <mergeCell ref="I386:J386"/>
    <mergeCell ref="K386:L386"/>
    <mergeCell ref="M384:O384"/>
    <mergeCell ref="P382:R382"/>
    <mergeCell ref="C385:D385"/>
    <mergeCell ref="E385:F385"/>
    <mergeCell ref="G385:H385"/>
    <mergeCell ref="I385:J385"/>
    <mergeCell ref="K385:L385"/>
    <mergeCell ref="M383:O383"/>
    <mergeCell ref="P383:R383"/>
    <mergeCell ref="C384:D384"/>
    <mergeCell ref="E384:F384"/>
    <mergeCell ref="G384:H384"/>
    <mergeCell ref="I384:J384"/>
    <mergeCell ref="K384:L384"/>
    <mergeCell ref="M382:O382"/>
    <mergeCell ref="P380:R380"/>
    <mergeCell ref="C383:D383"/>
    <mergeCell ref="E383:F383"/>
    <mergeCell ref="G383:H383"/>
    <mergeCell ref="I383:J383"/>
    <mergeCell ref="K383:L383"/>
    <mergeCell ref="M381:O381"/>
    <mergeCell ref="P381:R381"/>
    <mergeCell ref="C382:D382"/>
    <mergeCell ref="E382:F382"/>
    <mergeCell ref="G382:H382"/>
    <mergeCell ref="I382:J382"/>
    <mergeCell ref="K382:L382"/>
    <mergeCell ref="M380:O380"/>
    <mergeCell ref="P378:R378"/>
    <mergeCell ref="C381:D381"/>
    <mergeCell ref="E381:F381"/>
    <mergeCell ref="G381:H381"/>
    <mergeCell ref="I381:J381"/>
    <mergeCell ref="K381:L381"/>
    <mergeCell ref="M379:O379"/>
    <mergeCell ref="P379:R379"/>
    <mergeCell ref="C380:D380"/>
    <mergeCell ref="E380:F380"/>
    <mergeCell ref="G380:H380"/>
    <mergeCell ref="I380:J380"/>
    <mergeCell ref="K380:L380"/>
    <mergeCell ref="M378:O378"/>
    <mergeCell ref="P376:R376"/>
    <mergeCell ref="C379:D379"/>
    <mergeCell ref="E379:F379"/>
    <mergeCell ref="G379:H379"/>
    <mergeCell ref="I379:J379"/>
    <mergeCell ref="K379:L379"/>
    <mergeCell ref="M377:O377"/>
    <mergeCell ref="P377:R377"/>
    <mergeCell ref="C378:D378"/>
    <mergeCell ref="E378:F378"/>
    <mergeCell ref="G378:H378"/>
    <mergeCell ref="I378:J378"/>
    <mergeCell ref="K378:L378"/>
    <mergeCell ref="M376:O376"/>
    <mergeCell ref="P374:R374"/>
    <mergeCell ref="C377:D377"/>
    <mergeCell ref="E377:F377"/>
    <mergeCell ref="G377:H377"/>
    <mergeCell ref="I377:J377"/>
    <mergeCell ref="K377:L377"/>
    <mergeCell ref="M375:O375"/>
    <mergeCell ref="P375:R375"/>
    <mergeCell ref="C376:D376"/>
    <mergeCell ref="E376:F376"/>
    <mergeCell ref="G376:H376"/>
    <mergeCell ref="I376:J376"/>
    <mergeCell ref="K376:L376"/>
    <mergeCell ref="M374:O374"/>
    <mergeCell ref="P372:R372"/>
    <mergeCell ref="C375:D375"/>
    <mergeCell ref="E375:F375"/>
    <mergeCell ref="G375:H375"/>
    <mergeCell ref="I375:J375"/>
    <mergeCell ref="K375:L375"/>
    <mergeCell ref="M373:O373"/>
    <mergeCell ref="P373:R373"/>
    <mergeCell ref="C374:D374"/>
    <mergeCell ref="E374:F374"/>
    <mergeCell ref="G374:H374"/>
    <mergeCell ref="I374:J374"/>
    <mergeCell ref="K374:L374"/>
    <mergeCell ref="M372:O372"/>
    <mergeCell ref="P370:R370"/>
    <mergeCell ref="C373:D373"/>
    <mergeCell ref="E373:F373"/>
    <mergeCell ref="G373:H373"/>
    <mergeCell ref="I373:J373"/>
    <mergeCell ref="K373:L373"/>
    <mergeCell ref="M371:O371"/>
    <mergeCell ref="P371:R371"/>
    <mergeCell ref="C372:D372"/>
    <mergeCell ref="E372:F372"/>
    <mergeCell ref="G372:H372"/>
    <mergeCell ref="I372:J372"/>
    <mergeCell ref="K372:L372"/>
    <mergeCell ref="M370:O370"/>
    <mergeCell ref="P368:R368"/>
    <mergeCell ref="C371:D371"/>
    <mergeCell ref="E371:F371"/>
    <mergeCell ref="G371:H371"/>
    <mergeCell ref="I371:J371"/>
    <mergeCell ref="K371:L371"/>
    <mergeCell ref="M369:O369"/>
    <mergeCell ref="P369:R369"/>
    <mergeCell ref="C370:D370"/>
    <mergeCell ref="E370:F370"/>
    <mergeCell ref="G370:H370"/>
    <mergeCell ref="I370:J370"/>
    <mergeCell ref="K370:L370"/>
    <mergeCell ref="M368:O368"/>
    <mergeCell ref="P366:R366"/>
    <mergeCell ref="C369:D369"/>
    <mergeCell ref="E369:F369"/>
    <mergeCell ref="G369:H369"/>
    <mergeCell ref="I369:J369"/>
    <mergeCell ref="K369:L369"/>
    <mergeCell ref="M367:O367"/>
    <mergeCell ref="P367:R367"/>
    <mergeCell ref="C368:D368"/>
    <mergeCell ref="E368:F368"/>
    <mergeCell ref="G368:H368"/>
    <mergeCell ref="I368:J368"/>
    <mergeCell ref="K368:L368"/>
    <mergeCell ref="M366:O366"/>
    <mergeCell ref="P364:R364"/>
    <mergeCell ref="C367:D367"/>
    <mergeCell ref="E367:F367"/>
    <mergeCell ref="G367:H367"/>
    <mergeCell ref="I367:J367"/>
    <mergeCell ref="K367:L367"/>
    <mergeCell ref="M365:O365"/>
    <mergeCell ref="P365:R365"/>
    <mergeCell ref="C366:D366"/>
    <mergeCell ref="E366:F366"/>
    <mergeCell ref="G366:H366"/>
    <mergeCell ref="I366:J366"/>
    <mergeCell ref="K366:L366"/>
    <mergeCell ref="M364:O364"/>
    <mergeCell ref="P362:R362"/>
    <mergeCell ref="C365:D365"/>
    <mergeCell ref="E365:F365"/>
    <mergeCell ref="G365:H365"/>
    <mergeCell ref="I365:J365"/>
    <mergeCell ref="K365:L365"/>
    <mergeCell ref="M363:O363"/>
    <mergeCell ref="P363:R363"/>
    <mergeCell ref="C364:D364"/>
    <mergeCell ref="E364:F364"/>
    <mergeCell ref="G364:H364"/>
    <mergeCell ref="I364:J364"/>
    <mergeCell ref="K364:L364"/>
    <mergeCell ref="M362:O362"/>
    <mergeCell ref="P360:R360"/>
    <mergeCell ref="C363:D363"/>
    <mergeCell ref="E363:F363"/>
    <mergeCell ref="G363:H363"/>
    <mergeCell ref="I363:J363"/>
    <mergeCell ref="K363:L363"/>
    <mergeCell ref="M361:O361"/>
    <mergeCell ref="P361:R361"/>
    <mergeCell ref="C362:D362"/>
    <mergeCell ref="E362:F362"/>
    <mergeCell ref="G362:H362"/>
    <mergeCell ref="I362:J362"/>
    <mergeCell ref="K362:L362"/>
    <mergeCell ref="M360:O360"/>
    <mergeCell ref="P358:R358"/>
    <mergeCell ref="C361:D361"/>
    <mergeCell ref="E361:F361"/>
    <mergeCell ref="G361:H361"/>
    <mergeCell ref="I361:J361"/>
    <mergeCell ref="K361:L361"/>
    <mergeCell ref="M359:O359"/>
    <mergeCell ref="P359:R359"/>
    <mergeCell ref="C360:D360"/>
    <mergeCell ref="E360:F360"/>
    <mergeCell ref="G360:H360"/>
    <mergeCell ref="I360:J360"/>
    <mergeCell ref="K360:L360"/>
    <mergeCell ref="M358:O358"/>
    <mergeCell ref="P356:R356"/>
    <mergeCell ref="C359:D359"/>
    <mergeCell ref="E359:F359"/>
    <mergeCell ref="G359:H359"/>
    <mergeCell ref="I359:J359"/>
    <mergeCell ref="K359:L359"/>
    <mergeCell ref="M357:O357"/>
    <mergeCell ref="P357:R357"/>
    <mergeCell ref="C358:D358"/>
    <mergeCell ref="E358:F358"/>
    <mergeCell ref="G358:H358"/>
    <mergeCell ref="I358:J358"/>
    <mergeCell ref="K358:L358"/>
    <mergeCell ref="M356:O356"/>
    <mergeCell ref="P354:R354"/>
    <mergeCell ref="C357:D357"/>
    <mergeCell ref="E357:F357"/>
    <mergeCell ref="G357:H357"/>
    <mergeCell ref="I357:J357"/>
    <mergeCell ref="K357:L357"/>
    <mergeCell ref="M355:O355"/>
    <mergeCell ref="P355:R355"/>
    <mergeCell ref="C356:D356"/>
    <mergeCell ref="E356:F356"/>
    <mergeCell ref="G356:H356"/>
    <mergeCell ref="I356:J356"/>
    <mergeCell ref="K356:L356"/>
    <mergeCell ref="M354:O354"/>
    <mergeCell ref="P352:R352"/>
    <mergeCell ref="C355:D355"/>
    <mergeCell ref="E355:F355"/>
    <mergeCell ref="G355:H355"/>
    <mergeCell ref="I355:J355"/>
    <mergeCell ref="K355:L355"/>
    <mergeCell ref="M353:O353"/>
    <mergeCell ref="P353:R353"/>
    <mergeCell ref="C354:D354"/>
    <mergeCell ref="E354:F354"/>
    <mergeCell ref="G354:H354"/>
    <mergeCell ref="I354:J354"/>
    <mergeCell ref="K354:L354"/>
    <mergeCell ref="M352:O352"/>
    <mergeCell ref="P350:R350"/>
    <mergeCell ref="C353:D353"/>
    <mergeCell ref="E353:F353"/>
    <mergeCell ref="G353:H353"/>
    <mergeCell ref="I353:J353"/>
    <mergeCell ref="K353:L353"/>
    <mergeCell ref="M351:O351"/>
    <mergeCell ref="P351:R351"/>
    <mergeCell ref="C352:D352"/>
    <mergeCell ref="E352:F352"/>
    <mergeCell ref="G352:H352"/>
    <mergeCell ref="I352:J352"/>
    <mergeCell ref="K352:L352"/>
    <mergeCell ref="M350:O350"/>
    <mergeCell ref="P348:R348"/>
    <mergeCell ref="C351:D351"/>
    <mergeCell ref="E351:F351"/>
    <mergeCell ref="G351:H351"/>
    <mergeCell ref="I351:J351"/>
    <mergeCell ref="K351:L351"/>
    <mergeCell ref="M349:O349"/>
    <mergeCell ref="P349:R349"/>
    <mergeCell ref="C350:D350"/>
    <mergeCell ref="E350:F350"/>
    <mergeCell ref="G350:H350"/>
    <mergeCell ref="I350:J350"/>
    <mergeCell ref="K350:L350"/>
    <mergeCell ref="M348:O348"/>
    <mergeCell ref="P346:R346"/>
    <mergeCell ref="C349:D349"/>
    <mergeCell ref="E349:F349"/>
    <mergeCell ref="G349:H349"/>
    <mergeCell ref="I349:J349"/>
    <mergeCell ref="K349:L349"/>
    <mergeCell ref="M347:O347"/>
    <mergeCell ref="P347:R347"/>
    <mergeCell ref="C348:D348"/>
    <mergeCell ref="E348:F348"/>
    <mergeCell ref="G348:H348"/>
    <mergeCell ref="I348:J348"/>
    <mergeCell ref="K348:L348"/>
    <mergeCell ref="M346:O346"/>
    <mergeCell ref="P344:R344"/>
    <mergeCell ref="C347:D347"/>
    <mergeCell ref="E347:F347"/>
    <mergeCell ref="G347:H347"/>
    <mergeCell ref="I347:J347"/>
    <mergeCell ref="K347:L347"/>
    <mergeCell ref="M345:O345"/>
    <mergeCell ref="P345:R345"/>
    <mergeCell ref="C346:D346"/>
    <mergeCell ref="E346:F346"/>
    <mergeCell ref="G346:H346"/>
    <mergeCell ref="I346:J346"/>
    <mergeCell ref="K346:L346"/>
    <mergeCell ref="M344:O344"/>
    <mergeCell ref="P342:R342"/>
    <mergeCell ref="C345:D345"/>
    <mergeCell ref="E345:F345"/>
    <mergeCell ref="G345:H345"/>
    <mergeCell ref="I345:J345"/>
    <mergeCell ref="K345:L345"/>
    <mergeCell ref="M343:O343"/>
    <mergeCell ref="P343:R343"/>
    <mergeCell ref="C344:D344"/>
    <mergeCell ref="E344:F344"/>
    <mergeCell ref="G344:H344"/>
    <mergeCell ref="I344:J344"/>
    <mergeCell ref="K344:L344"/>
    <mergeCell ref="M342:O342"/>
    <mergeCell ref="P340:R340"/>
    <mergeCell ref="C343:D343"/>
    <mergeCell ref="E343:F343"/>
    <mergeCell ref="G343:H343"/>
    <mergeCell ref="I343:J343"/>
    <mergeCell ref="K343:L343"/>
    <mergeCell ref="M341:O341"/>
    <mergeCell ref="P341:R341"/>
    <mergeCell ref="C342:D342"/>
    <mergeCell ref="E342:F342"/>
    <mergeCell ref="G342:H342"/>
    <mergeCell ref="I342:J342"/>
    <mergeCell ref="K342:L342"/>
    <mergeCell ref="M340:O340"/>
    <mergeCell ref="P338:R338"/>
    <mergeCell ref="C341:D341"/>
    <mergeCell ref="E341:F341"/>
    <mergeCell ref="G341:H341"/>
    <mergeCell ref="I341:J341"/>
    <mergeCell ref="K341:L341"/>
    <mergeCell ref="M339:O339"/>
    <mergeCell ref="P339:R339"/>
    <mergeCell ref="C340:D340"/>
    <mergeCell ref="E340:F340"/>
    <mergeCell ref="G340:H340"/>
    <mergeCell ref="I340:J340"/>
    <mergeCell ref="K340:L340"/>
    <mergeCell ref="M338:O338"/>
    <mergeCell ref="P336:R336"/>
    <mergeCell ref="C339:D339"/>
    <mergeCell ref="E339:F339"/>
    <mergeCell ref="G339:H339"/>
    <mergeCell ref="I339:J339"/>
    <mergeCell ref="K339:L339"/>
    <mergeCell ref="M337:O337"/>
    <mergeCell ref="P337:R337"/>
    <mergeCell ref="C338:D338"/>
    <mergeCell ref="E338:F338"/>
    <mergeCell ref="G338:H338"/>
    <mergeCell ref="I338:J338"/>
    <mergeCell ref="K338:L338"/>
    <mergeCell ref="M336:O336"/>
    <mergeCell ref="P334:R334"/>
    <mergeCell ref="C337:D337"/>
    <mergeCell ref="E337:F337"/>
    <mergeCell ref="G337:H337"/>
    <mergeCell ref="I337:J337"/>
    <mergeCell ref="K337:L337"/>
    <mergeCell ref="M335:O335"/>
    <mergeCell ref="P335:R335"/>
    <mergeCell ref="C336:D336"/>
    <mergeCell ref="E336:F336"/>
    <mergeCell ref="G336:H336"/>
    <mergeCell ref="I336:J336"/>
    <mergeCell ref="K336:L336"/>
    <mergeCell ref="M334:O334"/>
    <mergeCell ref="P332:R332"/>
    <mergeCell ref="C335:D335"/>
    <mergeCell ref="E335:F335"/>
    <mergeCell ref="G335:H335"/>
    <mergeCell ref="I335:J335"/>
    <mergeCell ref="K335:L335"/>
    <mergeCell ref="M333:O333"/>
    <mergeCell ref="P333:R333"/>
    <mergeCell ref="C334:D334"/>
    <mergeCell ref="E334:F334"/>
    <mergeCell ref="G334:H334"/>
    <mergeCell ref="I334:J334"/>
    <mergeCell ref="K334:L334"/>
    <mergeCell ref="M332:O332"/>
    <mergeCell ref="P330:R330"/>
    <mergeCell ref="C333:D333"/>
    <mergeCell ref="E333:F333"/>
    <mergeCell ref="G333:H333"/>
    <mergeCell ref="I333:J333"/>
    <mergeCell ref="K333:L333"/>
    <mergeCell ref="M331:O331"/>
    <mergeCell ref="P331:R331"/>
    <mergeCell ref="C332:D332"/>
    <mergeCell ref="E332:F332"/>
    <mergeCell ref="G332:H332"/>
    <mergeCell ref="I332:J332"/>
    <mergeCell ref="K332:L332"/>
    <mergeCell ref="M330:O330"/>
    <mergeCell ref="P328:R328"/>
    <mergeCell ref="C331:D331"/>
    <mergeCell ref="E331:F331"/>
    <mergeCell ref="G331:H331"/>
    <mergeCell ref="I331:J331"/>
    <mergeCell ref="K331:L331"/>
    <mergeCell ref="M329:O329"/>
    <mergeCell ref="P329:R329"/>
    <mergeCell ref="C330:D330"/>
    <mergeCell ref="E330:F330"/>
    <mergeCell ref="G330:H330"/>
    <mergeCell ref="I330:J330"/>
    <mergeCell ref="K330:L330"/>
    <mergeCell ref="M328:O328"/>
    <mergeCell ref="P326:R326"/>
    <mergeCell ref="C329:D329"/>
    <mergeCell ref="E329:F329"/>
    <mergeCell ref="G329:H329"/>
    <mergeCell ref="I329:J329"/>
    <mergeCell ref="K329:L329"/>
    <mergeCell ref="M327:O327"/>
    <mergeCell ref="P327:R327"/>
    <mergeCell ref="C328:D328"/>
    <mergeCell ref="E328:F328"/>
    <mergeCell ref="G328:H328"/>
    <mergeCell ref="I328:J328"/>
    <mergeCell ref="K328:L328"/>
    <mergeCell ref="M326:O326"/>
    <mergeCell ref="C327:D327"/>
    <mergeCell ref="E327:F327"/>
    <mergeCell ref="G327:H327"/>
    <mergeCell ref="I327:J327"/>
    <mergeCell ref="K327:L327"/>
    <mergeCell ref="M325:O325"/>
    <mergeCell ref="P325:R325"/>
    <mergeCell ref="C326:D326"/>
    <mergeCell ref="E326:F326"/>
    <mergeCell ref="G326:H326"/>
    <mergeCell ref="I326:J326"/>
    <mergeCell ref="K326:L326"/>
    <mergeCell ref="M324:O324"/>
    <mergeCell ref="P322:R322"/>
    <mergeCell ref="C325:D325"/>
    <mergeCell ref="E325:F325"/>
    <mergeCell ref="G325:H325"/>
    <mergeCell ref="I325:J325"/>
    <mergeCell ref="K325:L325"/>
    <mergeCell ref="M323:O323"/>
    <mergeCell ref="P323:R323"/>
    <mergeCell ref="C324:D324"/>
    <mergeCell ref="E324:F324"/>
    <mergeCell ref="G324:H324"/>
    <mergeCell ref="K324:L324"/>
    <mergeCell ref="M322:O322"/>
    <mergeCell ref="E323:F323"/>
    <mergeCell ref="P324:R324"/>
    <mergeCell ref="P320:R320"/>
    <mergeCell ref="C323:D323"/>
    <mergeCell ref="I324:J324"/>
    <mergeCell ref="G323:H323"/>
    <mergeCell ref="I323:J323"/>
    <mergeCell ref="K323:L323"/>
    <mergeCell ref="M321:O321"/>
    <mergeCell ref="P321:R321"/>
    <mergeCell ref="C322:D322"/>
    <mergeCell ref="E322:F322"/>
    <mergeCell ref="G322:H322"/>
    <mergeCell ref="I322:J322"/>
    <mergeCell ref="K322:L322"/>
    <mergeCell ref="M320:O320"/>
    <mergeCell ref="P318:R318"/>
    <mergeCell ref="E319:F319"/>
    <mergeCell ref="M319:O319"/>
    <mergeCell ref="P319:R319"/>
    <mergeCell ref="G319:H319"/>
    <mergeCell ref="I319:J319"/>
    <mergeCell ref="K319:L319"/>
    <mergeCell ref="C320:D320"/>
    <mergeCell ref="E320:F320"/>
    <mergeCell ref="G320:H320"/>
    <mergeCell ref="I320:J320"/>
    <mergeCell ref="K320:L320"/>
    <mergeCell ref="C321:D321"/>
    <mergeCell ref="E321:F321"/>
    <mergeCell ref="M318:O318"/>
    <mergeCell ref="G321:H321"/>
    <mergeCell ref="I321:J321"/>
    <mergeCell ref="K321:L321"/>
    <mergeCell ref="E315:F315"/>
    <mergeCell ref="G315:H315"/>
    <mergeCell ref="I315:J315"/>
    <mergeCell ref="K315:L315"/>
    <mergeCell ref="M310:O310"/>
    <mergeCell ref="P316:R316"/>
    <mergeCell ref="K317:L317"/>
    <mergeCell ref="I310:J310"/>
    <mergeCell ref="K310:L310"/>
    <mergeCell ref="M313:O313"/>
    <mergeCell ref="P313:R313"/>
    <mergeCell ref="M316:O316"/>
    <mergeCell ref="P314:R314"/>
    <mergeCell ref="C314:D314"/>
    <mergeCell ref="E314:F314"/>
    <mergeCell ref="G314:H314"/>
    <mergeCell ref="I314:J314"/>
    <mergeCell ref="K314:L314"/>
    <mergeCell ref="M317:O317"/>
    <mergeCell ref="P317:R317"/>
    <mergeCell ref="C313:D313"/>
    <mergeCell ref="E313:F313"/>
    <mergeCell ref="M315:O315"/>
    <mergeCell ref="P315:R315"/>
    <mergeCell ref="G313:H313"/>
    <mergeCell ref="I313:J313"/>
    <mergeCell ref="K313:L313"/>
    <mergeCell ref="M314:O314"/>
    <mergeCell ref="C316:D316"/>
    <mergeCell ref="E316:F316"/>
    <mergeCell ref="G316:H316"/>
    <mergeCell ref="C312:D312"/>
    <mergeCell ref="E312:F312"/>
    <mergeCell ref="G312:H312"/>
    <mergeCell ref="I312:J312"/>
    <mergeCell ref="K312:L312"/>
    <mergeCell ref="M307:O307"/>
    <mergeCell ref="P307:R307"/>
    <mergeCell ref="C311:D311"/>
    <mergeCell ref="E311:F311"/>
    <mergeCell ref="G311:H311"/>
    <mergeCell ref="I311:J311"/>
    <mergeCell ref="K311:L311"/>
    <mergeCell ref="M306:O306"/>
    <mergeCell ref="P312:R312"/>
    <mergeCell ref="C310:D310"/>
    <mergeCell ref="E310:F310"/>
    <mergeCell ref="G310:H310"/>
    <mergeCell ref="C309:D309"/>
    <mergeCell ref="E309:F309"/>
    <mergeCell ref="G309:H309"/>
    <mergeCell ref="I309:J309"/>
    <mergeCell ref="K309:L309"/>
    <mergeCell ref="M309:O309"/>
    <mergeCell ref="P309:R309"/>
    <mergeCell ref="M312:O312"/>
    <mergeCell ref="P310:R310"/>
    <mergeCell ref="C308:D308"/>
    <mergeCell ref="E308:F308"/>
    <mergeCell ref="G308:H308"/>
    <mergeCell ref="I308:J308"/>
    <mergeCell ref="M311:O311"/>
    <mergeCell ref="P311:R311"/>
    <mergeCell ref="C307:D307"/>
    <mergeCell ref="E307:F307"/>
    <mergeCell ref="G307:H307"/>
    <mergeCell ref="I307:J307"/>
    <mergeCell ref="K307:L307"/>
    <mergeCell ref="M302:O302"/>
    <mergeCell ref="P308:R308"/>
    <mergeCell ref="C306:D306"/>
    <mergeCell ref="E306:F306"/>
    <mergeCell ref="G306:H306"/>
    <mergeCell ref="I306:J306"/>
    <mergeCell ref="K306:L306"/>
    <mergeCell ref="C305:D305"/>
    <mergeCell ref="E305:F305"/>
    <mergeCell ref="G305:H305"/>
    <mergeCell ref="I305:J305"/>
    <mergeCell ref="K305:L305"/>
    <mergeCell ref="M305:O305"/>
    <mergeCell ref="P305:R305"/>
    <mergeCell ref="C304:D304"/>
    <mergeCell ref="E304:F304"/>
    <mergeCell ref="G304:H304"/>
    <mergeCell ref="I304:J304"/>
    <mergeCell ref="K304:L304"/>
    <mergeCell ref="M308:O308"/>
    <mergeCell ref="P306:R306"/>
    <mergeCell ref="C303:D303"/>
    <mergeCell ref="E303:F303"/>
    <mergeCell ref="G303:H303"/>
    <mergeCell ref="I303:J303"/>
    <mergeCell ref="K303:L303"/>
    <mergeCell ref="P304:R304"/>
    <mergeCell ref="C302:D302"/>
    <mergeCell ref="E302:F302"/>
    <mergeCell ref="G302:H302"/>
    <mergeCell ref="I302:J302"/>
    <mergeCell ref="K302:L302"/>
    <mergeCell ref="C301:D301"/>
    <mergeCell ref="E301:F301"/>
    <mergeCell ref="G301:H301"/>
    <mergeCell ref="I301:J301"/>
    <mergeCell ref="K301:L301"/>
    <mergeCell ref="M301:O301"/>
    <mergeCell ref="P301:R301"/>
    <mergeCell ref="C300:D300"/>
    <mergeCell ref="E300:F300"/>
    <mergeCell ref="G300:H300"/>
    <mergeCell ref="I300:J300"/>
    <mergeCell ref="M304:O304"/>
    <mergeCell ref="P302:R302"/>
    <mergeCell ref="K300:L300"/>
    <mergeCell ref="M303:O303"/>
    <mergeCell ref="P303:R303"/>
    <mergeCell ref="P300:R300"/>
    <mergeCell ref="M300:O300"/>
    <mergeCell ref="C298:D298"/>
    <mergeCell ref="E298:F298"/>
    <mergeCell ref="G298:H298"/>
    <mergeCell ref="I298:J298"/>
    <mergeCell ref="K298:L298"/>
    <mergeCell ref="C297:D297"/>
    <mergeCell ref="E297:F297"/>
    <mergeCell ref="G297:H297"/>
    <mergeCell ref="I297:J297"/>
    <mergeCell ref="K297:L297"/>
    <mergeCell ref="M297:O297"/>
    <mergeCell ref="P297:R297"/>
    <mergeCell ref="C296:D296"/>
    <mergeCell ref="E296:F296"/>
    <mergeCell ref="G296:H296"/>
    <mergeCell ref="I296:J296"/>
    <mergeCell ref="K296:L296"/>
    <mergeCell ref="P298:R298"/>
    <mergeCell ref="K292:L292"/>
    <mergeCell ref="M295:O295"/>
    <mergeCell ref="P295:R295"/>
    <mergeCell ref="P292:R292"/>
    <mergeCell ref="M294:O294"/>
    <mergeCell ref="C295:D295"/>
    <mergeCell ref="E295:F295"/>
    <mergeCell ref="G295:H295"/>
    <mergeCell ref="I295:J295"/>
    <mergeCell ref="C294:D294"/>
    <mergeCell ref="E294:F294"/>
    <mergeCell ref="G294:H294"/>
    <mergeCell ref="I294:J294"/>
    <mergeCell ref="M299:O299"/>
    <mergeCell ref="P299:R299"/>
    <mergeCell ref="P296:R296"/>
    <mergeCell ref="M298:O298"/>
    <mergeCell ref="C299:D299"/>
    <mergeCell ref="E299:F299"/>
    <mergeCell ref="G299:H299"/>
    <mergeCell ref="I299:J299"/>
    <mergeCell ref="K299:L299"/>
    <mergeCell ref="K294:L294"/>
    <mergeCell ref="C293:D293"/>
    <mergeCell ref="E293:F293"/>
    <mergeCell ref="G293:H293"/>
    <mergeCell ref="I293:J293"/>
    <mergeCell ref="K293:L293"/>
    <mergeCell ref="M293:O293"/>
    <mergeCell ref="P293:R293"/>
    <mergeCell ref="M296:O296"/>
    <mergeCell ref="P294:R294"/>
    <mergeCell ref="C290:D290"/>
    <mergeCell ref="E290:F290"/>
    <mergeCell ref="G290:H290"/>
    <mergeCell ref="I290:J290"/>
    <mergeCell ref="K290:L290"/>
    <mergeCell ref="C289:D289"/>
    <mergeCell ref="E289:F289"/>
    <mergeCell ref="G289:H289"/>
    <mergeCell ref="I289:J289"/>
    <mergeCell ref="K289:L289"/>
    <mergeCell ref="M289:O289"/>
    <mergeCell ref="P289:R289"/>
    <mergeCell ref="M292:O292"/>
    <mergeCell ref="P290:R290"/>
    <mergeCell ref="C288:D288"/>
    <mergeCell ref="E288:F288"/>
    <mergeCell ref="G288:H288"/>
    <mergeCell ref="I288:J288"/>
    <mergeCell ref="K288:L288"/>
    <mergeCell ref="M291:O291"/>
    <mergeCell ref="P291:R291"/>
    <mergeCell ref="M290:O290"/>
    <mergeCell ref="C291:D291"/>
    <mergeCell ref="E291:F291"/>
    <mergeCell ref="G291:H291"/>
    <mergeCell ref="I291:J291"/>
    <mergeCell ref="K291:L291"/>
    <mergeCell ref="P288:R288"/>
    <mergeCell ref="C292:D292"/>
    <mergeCell ref="E292:F292"/>
    <mergeCell ref="G292:H292"/>
    <mergeCell ref="I292:J292"/>
    <mergeCell ref="C286:D286"/>
    <mergeCell ref="E286:F286"/>
    <mergeCell ref="G286:H286"/>
    <mergeCell ref="I286:J286"/>
    <mergeCell ref="K286:L286"/>
    <mergeCell ref="C285:D285"/>
    <mergeCell ref="E285:F285"/>
    <mergeCell ref="G285:H285"/>
    <mergeCell ref="I285:J285"/>
    <mergeCell ref="K285:L285"/>
    <mergeCell ref="M285:O285"/>
    <mergeCell ref="P285:R285"/>
    <mergeCell ref="M288:O288"/>
    <mergeCell ref="P286:R286"/>
    <mergeCell ref="C284:D284"/>
    <mergeCell ref="E284:F284"/>
    <mergeCell ref="G284:H284"/>
    <mergeCell ref="I284:J284"/>
    <mergeCell ref="K284:L284"/>
    <mergeCell ref="M287:O287"/>
    <mergeCell ref="P287:R287"/>
    <mergeCell ref="M286:O286"/>
    <mergeCell ref="C287:D287"/>
    <mergeCell ref="E287:F287"/>
    <mergeCell ref="G287:H287"/>
    <mergeCell ref="I287:J287"/>
    <mergeCell ref="K287:L287"/>
    <mergeCell ref="P284:R284"/>
    <mergeCell ref="C282:D282"/>
    <mergeCell ref="E282:F282"/>
    <mergeCell ref="G282:H282"/>
    <mergeCell ref="I282:J282"/>
    <mergeCell ref="K282:L282"/>
    <mergeCell ref="C281:D281"/>
    <mergeCell ref="E281:F281"/>
    <mergeCell ref="G281:H281"/>
    <mergeCell ref="I281:J281"/>
    <mergeCell ref="K281:L281"/>
    <mergeCell ref="M281:O281"/>
    <mergeCell ref="P281:R281"/>
    <mergeCell ref="M284:O284"/>
    <mergeCell ref="P282:R282"/>
    <mergeCell ref="C280:D280"/>
    <mergeCell ref="E280:F280"/>
    <mergeCell ref="G280:H280"/>
    <mergeCell ref="I280:J280"/>
    <mergeCell ref="K280:L280"/>
    <mergeCell ref="M283:O283"/>
    <mergeCell ref="P283:R283"/>
    <mergeCell ref="M282:O282"/>
    <mergeCell ref="C283:D283"/>
    <mergeCell ref="E283:F283"/>
    <mergeCell ref="G283:H283"/>
    <mergeCell ref="I283:J283"/>
    <mergeCell ref="K283:L283"/>
    <mergeCell ref="P280:R280"/>
    <mergeCell ref="C278:D278"/>
    <mergeCell ref="E278:F278"/>
    <mergeCell ref="G278:H278"/>
    <mergeCell ref="I278:J278"/>
    <mergeCell ref="K278:L278"/>
    <mergeCell ref="C277:D277"/>
    <mergeCell ref="E277:F277"/>
    <mergeCell ref="G277:H277"/>
    <mergeCell ref="I277:J277"/>
    <mergeCell ref="K277:L277"/>
    <mergeCell ref="M277:O277"/>
    <mergeCell ref="P277:R277"/>
    <mergeCell ref="M280:O280"/>
    <mergeCell ref="P278:R278"/>
    <mergeCell ref="C276:D276"/>
    <mergeCell ref="E276:F276"/>
    <mergeCell ref="G276:H276"/>
    <mergeCell ref="I276:J276"/>
    <mergeCell ref="K276:L276"/>
    <mergeCell ref="M279:O279"/>
    <mergeCell ref="P279:R279"/>
    <mergeCell ref="M278:O278"/>
    <mergeCell ref="C279:D279"/>
    <mergeCell ref="E279:F279"/>
    <mergeCell ref="G279:H279"/>
    <mergeCell ref="I279:J279"/>
    <mergeCell ref="K279:L279"/>
    <mergeCell ref="P276:R276"/>
    <mergeCell ref="C274:D274"/>
    <mergeCell ref="E274:F274"/>
    <mergeCell ref="G274:H274"/>
    <mergeCell ref="I274:J274"/>
    <mergeCell ref="K274:L274"/>
    <mergeCell ref="C273:D273"/>
    <mergeCell ref="E273:F273"/>
    <mergeCell ref="G273:H273"/>
    <mergeCell ref="I273:J273"/>
    <mergeCell ref="K273:L273"/>
    <mergeCell ref="M273:O273"/>
    <mergeCell ref="P273:R273"/>
    <mergeCell ref="M276:O276"/>
    <mergeCell ref="P274:R274"/>
    <mergeCell ref="C272:D272"/>
    <mergeCell ref="E272:F272"/>
    <mergeCell ref="G272:H272"/>
    <mergeCell ref="I272:J272"/>
    <mergeCell ref="K272:L272"/>
    <mergeCell ref="M275:O275"/>
    <mergeCell ref="P275:R275"/>
    <mergeCell ref="M274:O274"/>
    <mergeCell ref="C275:D275"/>
    <mergeCell ref="E275:F275"/>
    <mergeCell ref="G275:H275"/>
    <mergeCell ref="I275:J275"/>
    <mergeCell ref="K275:L275"/>
    <mergeCell ref="P272:R272"/>
    <mergeCell ref="C270:D270"/>
    <mergeCell ref="E270:F270"/>
    <mergeCell ref="G270:H270"/>
    <mergeCell ref="I270:J270"/>
    <mergeCell ref="K270:L270"/>
    <mergeCell ref="C269:D269"/>
    <mergeCell ref="E269:F269"/>
    <mergeCell ref="G269:H269"/>
    <mergeCell ref="I269:J269"/>
    <mergeCell ref="K269:L269"/>
    <mergeCell ref="M269:O269"/>
    <mergeCell ref="P269:R269"/>
    <mergeCell ref="M272:O272"/>
    <mergeCell ref="P270:R270"/>
    <mergeCell ref="C268:D268"/>
    <mergeCell ref="E268:F268"/>
    <mergeCell ref="G268:H268"/>
    <mergeCell ref="I268:J268"/>
    <mergeCell ref="K268:L268"/>
    <mergeCell ref="M271:O271"/>
    <mergeCell ref="P271:R271"/>
    <mergeCell ref="M270:O270"/>
    <mergeCell ref="C271:D271"/>
    <mergeCell ref="E271:F271"/>
    <mergeCell ref="G271:H271"/>
    <mergeCell ref="I271:J271"/>
    <mergeCell ref="K271:L271"/>
    <mergeCell ref="P268:R268"/>
    <mergeCell ref="C266:D266"/>
    <mergeCell ref="E266:F266"/>
    <mergeCell ref="G266:H266"/>
    <mergeCell ref="I266:J266"/>
    <mergeCell ref="K266:L266"/>
    <mergeCell ref="C265:D265"/>
    <mergeCell ref="E265:F265"/>
    <mergeCell ref="G265:H265"/>
    <mergeCell ref="I265:J265"/>
    <mergeCell ref="K265:L265"/>
    <mergeCell ref="M265:O265"/>
    <mergeCell ref="P265:R265"/>
    <mergeCell ref="M268:O268"/>
    <mergeCell ref="P266:R266"/>
    <mergeCell ref="C264:D264"/>
    <mergeCell ref="E264:F264"/>
    <mergeCell ref="G264:H264"/>
    <mergeCell ref="I264:J264"/>
    <mergeCell ref="K264:L264"/>
    <mergeCell ref="M267:O267"/>
    <mergeCell ref="P267:R267"/>
    <mergeCell ref="M266:O266"/>
    <mergeCell ref="C267:D267"/>
    <mergeCell ref="E267:F267"/>
    <mergeCell ref="G267:H267"/>
    <mergeCell ref="I267:J267"/>
    <mergeCell ref="K267:L267"/>
    <mergeCell ref="P264:R264"/>
    <mergeCell ref="C262:D262"/>
    <mergeCell ref="E262:F262"/>
    <mergeCell ref="G262:H262"/>
    <mergeCell ref="I262:J262"/>
    <mergeCell ref="K262:L262"/>
    <mergeCell ref="C261:D261"/>
    <mergeCell ref="E261:F261"/>
    <mergeCell ref="G261:H261"/>
    <mergeCell ref="I261:J261"/>
    <mergeCell ref="K261:L261"/>
    <mergeCell ref="M261:O261"/>
    <mergeCell ref="P261:R261"/>
    <mergeCell ref="M264:O264"/>
    <mergeCell ref="P262:R262"/>
    <mergeCell ref="C260:D260"/>
    <mergeCell ref="E260:F260"/>
    <mergeCell ref="G260:H260"/>
    <mergeCell ref="I260:J260"/>
    <mergeCell ref="K260:L260"/>
    <mergeCell ref="M263:O263"/>
    <mergeCell ref="P263:R263"/>
    <mergeCell ref="M262:O262"/>
    <mergeCell ref="C263:D263"/>
    <mergeCell ref="E263:F263"/>
    <mergeCell ref="G263:H263"/>
    <mergeCell ref="I263:J263"/>
    <mergeCell ref="K263:L263"/>
    <mergeCell ref="P260:R260"/>
    <mergeCell ref="C258:D258"/>
    <mergeCell ref="E258:F258"/>
    <mergeCell ref="G258:H258"/>
    <mergeCell ref="I258:J258"/>
    <mergeCell ref="K258:L258"/>
    <mergeCell ref="C257:D257"/>
    <mergeCell ref="E257:F257"/>
    <mergeCell ref="G257:H257"/>
    <mergeCell ref="I257:J257"/>
    <mergeCell ref="K257:L257"/>
    <mergeCell ref="M257:O257"/>
    <mergeCell ref="P257:R257"/>
    <mergeCell ref="M260:O260"/>
    <mergeCell ref="P258:R258"/>
    <mergeCell ref="C256:D256"/>
    <mergeCell ref="E256:F256"/>
    <mergeCell ref="G256:H256"/>
    <mergeCell ref="I256:J256"/>
    <mergeCell ref="K256:L256"/>
    <mergeCell ref="M259:O259"/>
    <mergeCell ref="P259:R259"/>
    <mergeCell ref="M258:O258"/>
    <mergeCell ref="C259:D259"/>
    <mergeCell ref="E259:F259"/>
    <mergeCell ref="G259:H259"/>
    <mergeCell ref="I259:J259"/>
    <mergeCell ref="K259:L259"/>
    <mergeCell ref="P256:R256"/>
    <mergeCell ref="C254:D254"/>
    <mergeCell ref="E254:F254"/>
    <mergeCell ref="G254:H254"/>
    <mergeCell ref="I254:J254"/>
    <mergeCell ref="K254:L254"/>
    <mergeCell ref="C253:D253"/>
    <mergeCell ref="E253:F253"/>
    <mergeCell ref="G253:H253"/>
    <mergeCell ref="I253:J253"/>
    <mergeCell ref="K253:L253"/>
    <mergeCell ref="M253:O253"/>
    <mergeCell ref="P253:R253"/>
    <mergeCell ref="M256:O256"/>
    <mergeCell ref="P254:R254"/>
    <mergeCell ref="C252:D252"/>
    <mergeCell ref="E252:F252"/>
    <mergeCell ref="G252:H252"/>
    <mergeCell ref="I252:J252"/>
    <mergeCell ref="K252:L252"/>
    <mergeCell ref="M255:O255"/>
    <mergeCell ref="P255:R255"/>
    <mergeCell ref="M254:O254"/>
    <mergeCell ref="C255:D255"/>
    <mergeCell ref="E255:F255"/>
    <mergeCell ref="G255:H255"/>
    <mergeCell ref="I255:J255"/>
    <mergeCell ref="K255:L255"/>
    <mergeCell ref="P252:R252"/>
    <mergeCell ref="C250:D250"/>
    <mergeCell ref="E250:F250"/>
    <mergeCell ref="G250:H250"/>
    <mergeCell ref="I250:J250"/>
    <mergeCell ref="K250:L250"/>
    <mergeCell ref="C249:D249"/>
    <mergeCell ref="E249:F249"/>
    <mergeCell ref="G249:H249"/>
    <mergeCell ref="I249:J249"/>
    <mergeCell ref="K249:L249"/>
    <mergeCell ref="M249:O249"/>
    <mergeCell ref="P249:R249"/>
    <mergeCell ref="M252:O252"/>
    <mergeCell ref="P250:R250"/>
    <mergeCell ref="C248:D248"/>
    <mergeCell ref="E248:F248"/>
    <mergeCell ref="G248:H248"/>
    <mergeCell ref="I248:J248"/>
    <mergeCell ref="K248:L248"/>
    <mergeCell ref="M251:O251"/>
    <mergeCell ref="P251:R251"/>
    <mergeCell ref="M250:O250"/>
    <mergeCell ref="C251:D251"/>
    <mergeCell ref="E251:F251"/>
    <mergeCell ref="G251:H251"/>
    <mergeCell ref="I251:J251"/>
    <mergeCell ref="K251:L251"/>
    <mergeCell ref="P248:R248"/>
    <mergeCell ref="C246:D246"/>
    <mergeCell ref="E246:F246"/>
    <mergeCell ref="G246:H246"/>
    <mergeCell ref="I246:J246"/>
    <mergeCell ref="K246:L246"/>
    <mergeCell ref="C245:D245"/>
    <mergeCell ref="E245:F245"/>
    <mergeCell ref="G245:H245"/>
    <mergeCell ref="I245:J245"/>
    <mergeCell ref="K245:L245"/>
    <mergeCell ref="M245:O245"/>
    <mergeCell ref="P245:R245"/>
    <mergeCell ref="M248:O248"/>
    <mergeCell ref="P246:R246"/>
    <mergeCell ref="C244:D244"/>
    <mergeCell ref="E244:F244"/>
    <mergeCell ref="G244:H244"/>
    <mergeCell ref="I244:J244"/>
    <mergeCell ref="K244:L244"/>
    <mergeCell ref="M247:O247"/>
    <mergeCell ref="P247:R247"/>
    <mergeCell ref="M246:O246"/>
    <mergeCell ref="C247:D247"/>
    <mergeCell ref="E247:F247"/>
    <mergeCell ref="G247:H247"/>
    <mergeCell ref="I247:J247"/>
    <mergeCell ref="K247:L247"/>
    <mergeCell ref="P244:R244"/>
    <mergeCell ref="C242:D242"/>
    <mergeCell ref="E242:F242"/>
    <mergeCell ref="G242:H242"/>
    <mergeCell ref="I242:J242"/>
    <mergeCell ref="K242:L242"/>
    <mergeCell ref="C241:D241"/>
    <mergeCell ref="E241:F241"/>
    <mergeCell ref="G241:H241"/>
    <mergeCell ref="I241:J241"/>
    <mergeCell ref="K241:L241"/>
    <mergeCell ref="M241:O241"/>
    <mergeCell ref="P241:R241"/>
    <mergeCell ref="M244:O244"/>
    <mergeCell ref="P242:R242"/>
    <mergeCell ref="C240:D240"/>
    <mergeCell ref="E240:F240"/>
    <mergeCell ref="G240:H240"/>
    <mergeCell ref="I240:J240"/>
    <mergeCell ref="K240:L240"/>
    <mergeCell ref="M243:O243"/>
    <mergeCell ref="P243:R243"/>
    <mergeCell ref="M242:O242"/>
    <mergeCell ref="C243:D243"/>
    <mergeCell ref="E243:F243"/>
    <mergeCell ref="G243:H243"/>
    <mergeCell ref="I243:J243"/>
    <mergeCell ref="K243:L243"/>
    <mergeCell ref="P240:R240"/>
    <mergeCell ref="C238:D238"/>
    <mergeCell ref="E238:F238"/>
    <mergeCell ref="G238:H238"/>
    <mergeCell ref="I238:J238"/>
    <mergeCell ref="K238:L238"/>
    <mergeCell ref="C237:D237"/>
    <mergeCell ref="E237:F237"/>
    <mergeCell ref="G237:H237"/>
    <mergeCell ref="I237:J237"/>
    <mergeCell ref="K237:L237"/>
    <mergeCell ref="M237:O237"/>
    <mergeCell ref="P237:R237"/>
    <mergeCell ref="M240:O240"/>
    <mergeCell ref="P238:R238"/>
    <mergeCell ref="C236:D236"/>
    <mergeCell ref="E236:F236"/>
    <mergeCell ref="G236:H236"/>
    <mergeCell ref="I236:J236"/>
    <mergeCell ref="K236:L236"/>
    <mergeCell ref="M239:O239"/>
    <mergeCell ref="P239:R239"/>
    <mergeCell ref="M238:O238"/>
    <mergeCell ref="C239:D239"/>
    <mergeCell ref="E239:F239"/>
    <mergeCell ref="G239:H239"/>
    <mergeCell ref="I239:J239"/>
    <mergeCell ref="K239:L239"/>
    <mergeCell ref="P236:R236"/>
    <mergeCell ref="C234:D234"/>
    <mergeCell ref="E234:F234"/>
    <mergeCell ref="G234:H234"/>
    <mergeCell ref="I234:J234"/>
    <mergeCell ref="K234:L234"/>
    <mergeCell ref="C233:D233"/>
    <mergeCell ref="E233:F233"/>
    <mergeCell ref="G233:H233"/>
    <mergeCell ref="I233:J233"/>
    <mergeCell ref="K233:L233"/>
    <mergeCell ref="M233:O233"/>
    <mergeCell ref="P233:R233"/>
    <mergeCell ref="M236:O236"/>
    <mergeCell ref="P234:R234"/>
    <mergeCell ref="C232:D232"/>
    <mergeCell ref="E232:F232"/>
    <mergeCell ref="G232:H232"/>
    <mergeCell ref="I232:J232"/>
    <mergeCell ref="K232:L232"/>
    <mergeCell ref="M235:O235"/>
    <mergeCell ref="P235:R235"/>
    <mergeCell ref="M234:O234"/>
    <mergeCell ref="C235:D235"/>
    <mergeCell ref="E235:F235"/>
    <mergeCell ref="G235:H235"/>
    <mergeCell ref="I235:J235"/>
    <mergeCell ref="K235:L235"/>
    <mergeCell ref="P232:R232"/>
    <mergeCell ref="C230:D230"/>
    <mergeCell ref="E230:F230"/>
    <mergeCell ref="G230:H230"/>
    <mergeCell ref="I230:J230"/>
    <mergeCell ref="K230:L230"/>
    <mergeCell ref="C229:D229"/>
    <mergeCell ref="E229:F229"/>
    <mergeCell ref="G229:H229"/>
    <mergeCell ref="I229:J229"/>
    <mergeCell ref="K229:L229"/>
    <mergeCell ref="M229:O229"/>
    <mergeCell ref="P229:R229"/>
    <mergeCell ref="M232:O232"/>
    <mergeCell ref="P230:R230"/>
    <mergeCell ref="C228:D228"/>
    <mergeCell ref="E228:F228"/>
    <mergeCell ref="G228:H228"/>
    <mergeCell ref="I228:J228"/>
    <mergeCell ref="K228:L228"/>
    <mergeCell ref="M231:O231"/>
    <mergeCell ref="P231:R231"/>
    <mergeCell ref="M230:O230"/>
    <mergeCell ref="C231:D231"/>
    <mergeCell ref="E231:F231"/>
    <mergeCell ref="G231:H231"/>
    <mergeCell ref="I231:J231"/>
    <mergeCell ref="K231:L231"/>
    <mergeCell ref="P228:R228"/>
    <mergeCell ref="C226:D226"/>
    <mergeCell ref="E226:F226"/>
    <mergeCell ref="G226:H226"/>
    <mergeCell ref="I226:J226"/>
    <mergeCell ref="K226:L226"/>
    <mergeCell ref="C225:D225"/>
    <mergeCell ref="E225:F225"/>
    <mergeCell ref="G225:H225"/>
    <mergeCell ref="I225:J225"/>
    <mergeCell ref="K225:L225"/>
    <mergeCell ref="M225:O225"/>
    <mergeCell ref="P225:R225"/>
    <mergeCell ref="M228:O228"/>
    <mergeCell ref="P226:R226"/>
    <mergeCell ref="C224:D224"/>
    <mergeCell ref="E224:F224"/>
    <mergeCell ref="G224:H224"/>
    <mergeCell ref="I224:J224"/>
    <mergeCell ref="K224:L224"/>
    <mergeCell ref="M227:O227"/>
    <mergeCell ref="P227:R227"/>
    <mergeCell ref="M226:O226"/>
    <mergeCell ref="C227:D227"/>
    <mergeCell ref="E227:F227"/>
    <mergeCell ref="G227:H227"/>
    <mergeCell ref="I227:J227"/>
    <mergeCell ref="K227:L227"/>
    <mergeCell ref="P224:R224"/>
    <mergeCell ref="C222:D222"/>
    <mergeCell ref="E222:F222"/>
    <mergeCell ref="G222:H222"/>
    <mergeCell ref="I222:J222"/>
    <mergeCell ref="K222:L222"/>
    <mergeCell ref="C221:D221"/>
    <mergeCell ref="E221:F221"/>
    <mergeCell ref="G221:H221"/>
    <mergeCell ref="I221:J221"/>
    <mergeCell ref="K221:L221"/>
    <mergeCell ref="M221:O221"/>
    <mergeCell ref="P221:R221"/>
    <mergeCell ref="M224:O224"/>
    <mergeCell ref="P222:R222"/>
    <mergeCell ref="C220:D220"/>
    <mergeCell ref="E220:F220"/>
    <mergeCell ref="G220:H220"/>
    <mergeCell ref="I220:J220"/>
    <mergeCell ref="K220:L220"/>
    <mergeCell ref="M223:O223"/>
    <mergeCell ref="P223:R223"/>
    <mergeCell ref="M222:O222"/>
    <mergeCell ref="C223:D223"/>
    <mergeCell ref="E223:F223"/>
    <mergeCell ref="G223:H223"/>
    <mergeCell ref="I223:J223"/>
    <mergeCell ref="K223:L223"/>
    <mergeCell ref="P220:R220"/>
    <mergeCell ref="C218:D218"/>
    <mergeCell ref="E218:F218"/>
    <mergeCell ref="G218:H218"/>
    <mergeCell ref="I218:J218"/>
    <mergeCell ref="K218:L218"/>
    <mergeCell ref="C217:D217"/>
    <mergeCell ref="E217:F217"/>
    <mergeCell ref="G217:H217"/>
    <mergeCell ref="I217:J217"/>
    <mergeCell ref="K217:L217"/>
    <mergeCell ref="M217:O217"/>
    <mergeCell ref="P217:R217"/>
    <mergeCell ref="M220:O220"/>
    <mergeCell ref="P218:R218"/>
    <mergeCell ref="C216:D216"/>
    <mergeCell ref="E216:F216"/>
    <mergeCell ref="G216:H216"/>
    <mergeCell ref="I216:J216"/>
    <mergeCell ref="K216:L216"/>
    <mergeCell ref="M219:O219"/>
    <mergeCell ref="P219:R219"/>
    <mergeCell ref="M218:O218"/>
    <mergeCell ref="C219:D219"/>
    <mergeCell ref="E219:F219"/>
    <mergeCell ref="G219:H219"/>
    <mergeCell ref="I219:J219"/>
    <mergeCell ref="K219:L219"/>
    <mergeCell ref="P216:R216"/>
    <mergeCell ref="C214:D214"/>
    <mergeCell ref="E214:F214"/>
    <mergeCell ref="G214:H214"/>
    <mergeCell ref="I214:J214"/>
    <mergeCell ref="K214:L214"/>
    <mergeCell ref="C213:D213"/>
    <mergeCell ref="E213:F213"/>
    <mergeCell ref="G213:H213"/>
    <mergeCell ref="I213:J213"/>
    <mergeCell ref="K213:L213"/>
    <mergeCell ref="M213:O213"/>
    <mergeCell ref="P213:R213"/>
    <mergeCell ref="M216:O216"/>
    <mergeCell ref="P214:R214"/>
    <mergeCell ref="C212:D212"/>
    <mergeCell ref="E212:F212"/>
    <mergeCell ref="G212:H212"/>
    <mergeCell ref="I212:J212"/>
    <mergeCell ref="K212:L212"/>
    <mergeCell ref="M215:O215"/>
    <mergeCell ref="P215:R215"/>
    <mergeCell ref="M214:O214"/>
    <mergeCell ref="C215:D215"/>
    <mergeCell ref="E215:F215"/>
    <mergeCell ref="G215:H215"/>
    <mergeCell ref="I215:J215"/>
    <mergeCell ref="K215:L215"/>
    <mergeCell ref="P212:R212"/>
    <mergeCell ref="C210:D210"/>
    <mergeCell ref="E210:F210"/>
    <mergeCell ref="G210:H210"/>
    <mergeCell ref="I210:J210"/>
    <mergeCell ref="K210:L210"/>
    <mergeCell ref="C209:D209"/>
    <mergeCell ref="E209:F209"/>
    <mergeCell ref="G209:H209"/>
    <mergeCell ref="I209:J209"/>
    <mergeCell ref="K209:L209"/>
    <mergeCell ref="M209:O209"/>
    <mergeCell ref="P209:R209"/>
    <mergeCell ref="M212:O212"/>
    <mergeCell ref="P210:R210"/>
    <mergeCell ref="C208:D208"/>
    <mergeCell ref="E208:F208"/>
    <mergeCell ref="G208:H208"/>
    <mergeCell ref="I208:J208"/>
    <mergeCell ref="K208:L208"/>
    <mergeCell ref="M211:O211"/>
    <mergeCell ref="P211:R211"/>
    <mergeCell ref="M210:O210"/>
    <mergeCell ref="C211:D211"/>
    <mergeCell ref="E211:F211"/>
    <mergeCell ref="G211:H211"/>
    <mergeCell ref="I211:J211"/>
    <mergeCell ref="K211:L211"/>
    <mergeCell ref="P208:R208"/>
    <mergeCell ref="C206:D206"/>
    <mergeCell ref="E206:F206"/>
    <mergeCell ref="G206:H206"/>
    <mergeCell ref="I206:J206"/>
    <mergeCell ref="K206:L206"/>
    <mergeCell ref="C205:D205"/>
    <mergeCell ref="E205:F205"/>
    <mergeCell ref="G205:H205"/>
    <mergeCell ref="I205:J205"/>
    <mergeCell ref="K205:L205"/>
    <mergeCell ref="M205:O205"/>
    <mergeCell ref="P205:R205"/>
    <mergeCell ref="M208:O208"/>
    <mergeCell ref="P206:R206"/>
    <mergeCell ref="C204:D204"/>
    <mergeCell ref="E204:F204"/>
    <mergeCell ref="G204:H204"/>
    <mergeCell ref="I204:J204"/>
    <mergeCell ref="K204:L204"/>
    <mergeCell ref="M207:O207"/>
    <mergeCell ref="P207:R207"/>
    <mergeCell ref="M206:O206"/>
    <mergeCell ref="C207:D207"/>
    <mergeCell ref="E207:F207"/>
    <mergeCell ref="G207:H207"/>
    <mergeCell ref="I207:J207"/>
    <mergeCell ref="K207:L207"/>
    <mergeCell ref="P204:R204"/>
    <mergeCell ref="C202:D202"/>
    <mergeCell ref="E202:F202"/>
    <mergeCell ref="G202:H202"/>
    <mergeCell ref="I202:J202"/>
    <mergeCell ref="K202:L202"/>
    <mergeCell ref="C201:D201"/>
    <mergeCell ref="E201:F201"/>
    <mergeCell ref="G201:H201"/>
    <mergeCell ref="I201:J201"/>
    <mergeCell ref="K201:L201"/>
    <mergeCell ref="M201:O201"/>
    <mergeCell ref="P201:R201"/>
    <mergeCell ref="M204:O204"/>
    <mergeCell ref="P202:R202"/>
    <mergeCell ref="C200:D200"/>
    <mergeCell ref="E200:F200"/>
    <mergeCell ref="G200:H200"/>
    <mergeCell ref="I200:J200"/>
    <mergeCell ref="K200:L200"/>
    <mergeCell ref="M203:O203"/>
    <mergeCell ref="P203:R203"/>
    <mergeCell ref="M202:O202"/>
    <mergeCell ref="C203:D203"/>
    <mergeCell ref="E203:F203"/>
    <mergeCell ref="G203:H203"/>
    <mergeCell ref="I203:J203"/>
    <mergeCell ref="K203:L203"/>
    <mergeCell ref="P200:R200"/>
    <mergeCell ref="C198:D198"/>
    <mergeCell ref="E198:F198"/>
    <mergeCell ref="G198:H198"/>
    <mergeCell ref="I198:J198"/>
    <mergeCell ref="K198:L198"/>
    <mergeCell ref="C197:D197"/>
    <mergeCell ref="E197:F197"/>
    <mergeCell ref="G197:H197"/>
    <mergeCell ref="I197:J197"/>
    <mergeCell ref="K197:L197"/>
    <mergeCell ref="M197:O197"/>
    <mergeCell ref="P197:R197"/>
    <mergeCell ref="M200:O200"/>
    <mergeCell ref="P198:R198"/>
    <mergeCell ref="C196:D196"/>
    <mergeCell ref="E196:F196"/>
    <mergeCell ref="G196:H196"/>
    <mergeCell ref="I196:J196"/>
    <mergeCell ref="K196:L196"/>
    <mergeCell ref="M199:O199"/>
    <mergeCell ref="P199:R199"/>
    <mergeCell ref="M198:O198"/>
    <mergeCell ref="C199:D199"/>
    <mergeCell ref="E199:F199"/>
    <mergeCell ref="G199:H199"/>
    <mergeCell ref="I199:J199"/>
    <mergeCell ref="K199:L199"/>
    <mergeCell ref="P196:R196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3:O193"/>
    <mergeCell ref="P193:R193"/>
    <mergeCell ref="M196:O196"/>
    <mergeCell ref="P194:R194"/>
    <mergeCell ref="C192:D192"/>
    <mergeCell ref="E192:F192"/>
    <mergeCell ref="G192:H192"/>
    <mergeCell ref="I192:J192"/>
    <mergeCell ref="K192:L192"/>
    <mergeCell ref="M195:O195"/>
    <mergeCell ref="P195:R195"/>
    <mergeCell ref="M194:O194"/>
    <mergeCell ref="C195:D195"/>
    <mergeCell ref="E195:F195"/>
    <mergeCell ref="G195:H195"/>
    <mergeCell ref="I195:J195"/>
    <mergeCell ref="K195:L195"/>
    <mergeCell ref="M186:O186"/>
    <mergeCell ref="P192:R192"/>
    <mergeCell ref="C190:D190"/>
    <mergeCell ref="E190:F190"/>
    <mergeCell ref="G190:H190"/>
    <mergeCell ref="I190:J190"/>
    <mergeCell ref="K190:L190"/>
    <mergeCell ref="C189:D189"/>
    <mergeCell ref="E189:F189"/>
    <mergeCell ref="G189:H189"/>
    <mergeCell ref="I189:J189"/>
    <mergeCell ref="K189:L189"/>
    <mergeCell ref="M189:O189"/>
    <mergeCell ref="P189:R189"/>
    <mergeCell ref="M192:O192"/>
    <mergeCell ref="P190:R190"/>
    <mergeCell ref="M191:O191"/>
    <mergeCell ref="P191:R191"/>
    <mergeCell ref="M190:O190"/>
    <mergeCell ref="C191:D191"/>
    <mergeCell ref="E191:F191"/>
    <mergeCell ref="G191:H191"/>
    <mergeCell ref="I191:J191"/>
    <mergeCell ref="K191:L191"/>
    <mergeCell ref="M184:O184"/>
    <mergeCell ref="P182:R182"/>
    <mergeCell ref="C188:D188"/>
    <mergeCell ref="E188:F188"/>
    <mergeCell ref="G188:H188"/>
    <mergeCell ref="I188:J188"/>
    <mergeCell ref="K188:L188"/>
    <mergeCell ref="M183:O183"/>
    <mergeCell ref="P183:R183"/>
    <mergeCell ref="C187:D187"/>
    <mergeCell ref="E187:F187"/>
    <mergeCell ref="G187:H187"/>
    <mergeCell ref="I187:J187"/>
    <mergeCell ref="K187:L187"/>
    <mergeCell ref="M182:O182"/>
    <mergeCell ref="P188:R188"/>
    <mergeCell ref="C186:D186"/>
    <mergeCell ref="E186:F186"/>
    <mergeCell ref="G186:H186"/>
    <mergeCell ref="I186:J186"/>
    <mergeCell ref="K186:L186"/>
    <mergeCell ref="C185:D185"/>
    <mergeCell ref="E185:F185"/>
    <mergeCell ref="G185:H185"/>
    <mergeCell ref="I185:J185"/>
    <mergeCell ref="K185:L185"/>
    <mergeCell ref="M185:O185"/>
    <mergeCell ref="P185:R185"/>
    <mergeCell ref="M188:O188"/>
    <mergeCell ref="P186:R186"/>
    <mergeCell ref="M187:O187"/>
    <mergeCell ref="P187:R187"/>
    <mergeCell ref="M180:O180"/>
    <mergeCell ref="P178:R178"/>
    <mergeCell ref="C184:D184"/>
    <mergeCell ref="E184:F184"/>
    <mergeCell ref="G184:H184"/>
    <mergeCell ref="I184:J184"/>
    <mergeCell ref="K184:L184"/>
    <mergeCell ref="M179:O179"/>
    <mergeCell ref="P179:R179"/>
    <mergeCell ref="C183:D183"/>
    <mergeCell ref="E183:F183"/>
    <mergeCell ref="G183:H183"/>
    <mergeCell ref="I183:J183"/>
    <mergeCell ref="K183:L183"/>
    <mergeCell ref="M178:O178"/>
    <mergeCell ref="P184:R184"/>
    <mergeCell ref="C182:D182"/>
    <mergeCell ref="E182:F182"/>
    <mergeCell ref="G182:H182"/>
    <mergeCell ref="I182:J182"/>
    <mergeCell ref="K182:L182"/>
    <mergeCell ref="C178:D178"/>
    <mergeCell ref="E178:F178"/>
    <mergeCell ref="G178:H178"/>
    <mergeCell ref="C181:D181"/>
    <mergeCell ref="E181:F181"/>
    <mergeCell ref="G181:H181"/>
    <mergeCell ref="I181:J181"/>
    <mergeCell ref="K181:L181"/>
    <mergeCell ref="C180:D180"/>
    <mergeCell ref="E180:F180"/>
    <mergeCell ref="G180:H180"/>
    <mergeCell ref="M175:O175"/>
    <mergeCell ref="P175:R175"/>
    <mergeCell ref="C179:D179"/>
    <mergeCell ref="E179:F179"/>
    <mergeCell ref="G179:H179"/>
    <mergeCell ref="I179:J179"/>
    <mergeCell ref="K179:L179"/>
    <mergeCell ref="M174:O174"/>
    <mergeCell ref="I178:J178"/>
    <mergeCell ref="K178:L178"/>
    <mergeCell ref="P180:R180"/>
    <mergeCell ref="M181:O181"/>
    <mergeCell ref="P181:R181"/>
    <mergeCell ref="M173:O173"/>
    <mergeCell ref="P173:R173"/>
    <mergeCell ref="C177:D177"/>
    <mergeCell ref="E177:F177"/>
    <mergeCell ref="G177:H177"/>
    <mergeCell ref="I177:J177"/>
    <mergeCell ref="K177:L177"/>
    <mergeCell ref="C174:D174"/>
    <mergeCell ref="E174:F174"/>
    <mergeCell ref="G174:H174"/>
    <mergeCell ref="I174:J174"/>
    <mergeCell ref="K174:L174"/>
    <mergeCell ref="C173:D173"/>
    <mergeCell ref="E173:F173"/>
    <mergeCell ref="G173:H173"/>
    <mergeCell ref="I173:J173"/>
    <mergeCell ref="K173:L173"/>
    <mergeCell ref="M177:O177"/>
    <mergeCell ref="P177:R177"/>
    <mergeCell ref="M168:O168"/>
    <mergeCell ref="P166:R166"/>
    <mergeCell ref="C172:D172"/>
    <mergeCell ref="E172:F172"/>
    <mergeCell ref="G172:H172"/>
    <mergeCell ref="I172:J172"/>
    <mergeCell ref="K172:L172"/>
    <mergeCell ref="M167:O167"/>
    <mergeCell ref="P167:R167"/>
    <mergeCell ref="C171:D171"/>
    <mergeCell ref="E171:F171"/>
    <mergeCell ref="G171:H171"/>
    <mergeCell ref="I171:J171"/>
    <mergeCell ref="K171:L171"/>
    <mergeCell ref="M166:O166"/>
    <mergeCell ref="C170:D170"/>
    <mergeCell ref="E170:F170"/>
    <mergeCell ref="G170:H170"/>
    <mergeCell ref="I170:J170"/>
    <mergeCell ref="K170:L170"/>
    <mergeCell ref="C168:D168"/>
    <mergeCell ref="E168:F168"/>
    <mergeCell ref="G168:H168"/>
    <mergeCell ref="I168:J168"/>
    <mergeCell ref="K168:L168"/>
    <mergeCell ref="C164:D164"/>
    <mergeCell ref="E164:F164"/>
    <mergeCell ref="G164:H164"/>
    <mergeCell ref="P162:R162"/>
    <mergeCell ref="C163:D163"/>
    <mergeCell ref="E163:F163"/>
    <mergeCell ref="G163:H163"/>
    <mergeCell ref="I163:J163"/>
    <mergeCell ref="K163:L163"/>
    <mergeCell ref="M163:O163"/>
    <mergeCell ref="P163:R163"/>
    <mergeCell ref="C162:D162"/>
    <mergeCell ref="E162:F162"/>
    <mergeCell ref="G162:H162"/>
    <mergeCell ref="I162:J162"/>
    <mergeCell ref="K162:L162"/>
    <mergeCell ref="M162:O162"/>
    <mergeCell ref="I164:J164"/>
    <mergeCell ref="K164:L164"/>
    <mergeCell ref="P160:R160"/>
    <mergeCell ref="C161:D161"/>
    <mergeCell ref="E161:F161"/>
    <mergeCell ref="G161:H161"/>
    <mergeCell ref="I161:J161"/>
    <mergeCell ref="K161:L161"/>
    <mergeCell ref="M161:O161"/>
    <mergeCell ref="P161:R161"/>
    <mergeCell ref="C160:D160"/>
    <mergeCell ref="E160:F160"/>
    <mergeCell ref="G160:H160"/>
    <mergeCell ref="I160:J160"/>
    <mergeCell ref="K160:L160"/>
    <mergeCell ref="M160:O160"/>
    <mergeCell ref="P158:R158"/>
    <mergeCell ref="C159:D159"/>
    <mergeCell ref="E159:F159"/>
    <mergeCell ref="G159:H159"/>
    <mergeCell ref="I159:J159"/>
    <mergeCell ref="K159:L159"/>
    <mergeCell ref="M159:O159"/>
    <mergeCell ref="P159:R159"/>
    <mergeCell ref="C158:D158"/>
    <mergeCell ref="E158:F158"/>
    <mergeCell ref="G158:H158"/>
    <mergeCell ref="I158:J158"/>
    <mergeCell ref="K158:L158"/>
    <mergeCell ref="M158:O158"/>
    <mergeCell ref="P156:R156"/>
    <mergeCell ref="C157:D157"/>
    <mergeCell ref="E157:F157"/>
    <mergeCell ref="G157:H157"/>
    <mergeCell ref="I157:J157"/>
    <mergeCell ref="K157:L157"/>
    <mergeCell ref="M157:O157"/>
    <mergeCell ref="P157:R157"/>
    <mergeCell ref="C156:D156"/>
    <mergeCell ref="E156:F156"/>
    <mergeCell ref="G156:H156"/>
    <mergeCell ref="I156:J156"/>
    <mergeCell ref="K156:L156"/>
    <mergeCell ref="M156:O156"/>
    <mergeCell ref="P154:R154"/>
    <mergeCell ref="C155:D155"/>
    <mergeCell ref="E155:F155"/>
    <mergeCell ref="G155:H155"/>
    <mergeCell ref="I155:J155"/>
    <mergeCell ref="K155:L155"/>
    <mergeCell ref="M155:O155"/>
    <mergeCell ref="P155:R155"/>
    <mergeCell ref="C154:D154"/>
    <mergeCell ref="E154:F154"/>
    <mergeCell ref="G154:H154"/>
    <mergeCell ref="I154:J154"/>
    <mergeCell ref="K154:L154"/>
    <mergeCell ref="M154:O154"/>
    <mergeCell ref="K152:L152"/>
    <mergeCell ref="K153:L153"/>
    <mergeCell ref="K86:L86"/>
    <mergeCell ref="I86:J86"/>
    <mergeCell ref="G86:H86"/>
    <mergeCell ref="E86:F86"/>
    <mergeCell ref="K146:L146"/>
    <mergeCell ref="K147:L147"/>
    <mergeCell ref="K148:L148"/>
    <mergeCell ref="K149:L149"/>
    <mergeCell ref="K150:L150"/>
    <mergeCell ref="K151:L151"/>
    <mergeCell ref="K140:L140"/>
    <mergeCell ref="K141:L141"/>
    <mergeCell ref="K142:L142"/>
    <mergeCell ref="K143:L143"/>
    <mergeCell ref="K144:L144"/>
    <mergeCell ref="K145:L145"/>
    <mergeCell ref="K134:L134"/>
    <mergeCell ref="K135:L135"/>
    <mergeCell ref="K136:L136"/>
    <mergeCell ref="K137:L137"/>
    <mergeCell ref="K138:L138"/>
    <mergeCell ref="K139:L139"/>
    <mergeCell ref="K128:L128"/>
    <mergeCell ref="K129:L129"/>
    <mergeCell ref="K130:L130"/>
    <mergeCell ref="K131:L131"/>
    <mergeCell ref="K132:L132"/>
    <mergeCell ref="K133:L133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20:L120"/>
    <mergeCell ref="K121:L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2:L92"/>
    <mergeCell ref="K93:L93"/>
    <mergeCell ref="K94:L94"/>
    <mergeCell ref="K95:L95"/>
    <mergeCell ref="K96:L96"/>
    <mergeCell ref="K97:L97"/>
    <mergeCell ref="I149:J149"/>
    <mergeCell ref="I150:J150"/>
    <mergeCell ref="I151:J151"/>
    <mergeCell ref="I152:J152"/>
    <mergeCell ref="I153:J153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K87:L87"/>
    <mergeCell ref="K88:L88"/>
    <mergeCell ref="K89:L89"/>
    <mergeCell ref="K90:L90"/>
    <mergeCell ref="K91:L91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G152:H152"/>
    <mergeCell ref="G153:H153"/>
    <mergeCell ref="I87:J87"/>
    <mergeCell ref="I88:J88"/>
    <mergeCell ref="I89:J89"/>
    <mergeCell ref="I90:J90"/>
    <mergeCell ref="I91:J91"/>
    <mergeCell ref="I92:J92"/>
    <mergeCell ref="I93:J93"/>
    <mergeCell ref="I94:J94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E149:F149"/>
    <mergeCell ref="E150:F150"/>
    <mergeCell ref="E151:F151"/>
    <mergeCell ref="E152:F152"/>
    <mergeCell ref="E153:F153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G87:H87"/>
    <mergeCell ref="G88:H88"/>
    <mergeCell ref="G89:H89"/>
    <mergeCell ref="G90:H90"/>
    <mergeCell ref="G91:H91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C152:D152"/>
    <mergeCell ref="C153:D153"/>
    <mergeCell ref="E87:F87"/>
    <mergeCell ref="E88:F88"/>
    <mergeCell ref="E89:F89"/>
    <mergeCell ref="E90:F90"/>
    <mergeCell ref="E91:F91"/>
    <mergeCell ref="E92:F92"/>
    <mergeCell ref="E93:F93"/>
    <mergeCell ref="E94:F94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M153:O153"/>
    <mergeCell ref="P153:R153"/>
    <mergeCell ref="M87:O87"/>
    <mergeCell ref="P87:R87"/>
    <mergeCell ref="C87:D87"/>
    <mergeCell ref="C88:D88"/>
    <mergeCell ref="C89:D89"/>
    <mergeCell ref="C90:D90"/>
    <mergeCell ref="C91:D91"/>
    <mergeCell ref="M150:O150"/>
    <mergeCell ref="P150:R150"/>
    <mergeCell ref="M151:O151"/>
    <mergeCell ref="P151:R151"/>
    <mergeCell ref="M152:O152"/>
    <mergeCell ref="P152:R152"/>
    <mergeCell ref="M147:O147"/>
    <mergeCell ref="P147:R147"/>
    <mergeCell ref="M148:O148"/>
    <mergeCell ref="P148:R148"/>
    <mergeCell ref="M149:O149"/>
    <mergeCell ref="P149:R149"/>
    <mergeCell ref="M144:O144"/>
    <mergeCell ref="P144:R144"/>
    <mergeCell ref="M145:O145"/>
    <mergeCell ref="P145:R145"/>
    <mergeCell ref="M146:O146"/>
    <mergeCell ref="P146:R146"/>
    <mergeCell ref="M141:O141"/>
    <mergeCell ref="P141:R141"/>
    <mergeCell ref="M142:O142"/>
    <mergeCell ref="P142:R142"/>
    <mergeCell ref="M143:O143"/>
    <mergeCell ref="P143:R143"/>
    <mergeCell ref="M138:O138"/>
    <mergeCell ref="P138:R138"/>
    <mergeCell ref="M139:O139"/>
    <mergeCell ref="P139:R139"/>
    <mergeCell ref="M140:O140"/>
    <mergeCell ref="P140:R140"/>
    <mergeCell ref="M135:O135"/>
    <mergeCell ref="P135:R135"/>
    <mergeCell ref="M136:O136"/>
    <mergeCell ref="P136:R136"/>
    <mergeCell ref="M137:O137"/>
    <mergeCell ref="P137:R137"/>
    <mergeCell ref="M132:O132"/>
    <mergeCell ref="P132:R132"/>
    <mergeCell ref="M133:O133"/>
    <mergeCell ref="P133:R133"/>
    <mergeCell ref="M134:O134"/>
    <mergeCell ref="P134:R134"/>
    <mergeCell ref="M129:O129"/>
    <mergeCell ref="P129:R129"/>
    <mergeCell ref="M130:O130"/>
    <mergeCell ref="P130:R130"/>
    <mergeCell ref="M131:O131"/>
    <mergeCell ref="P131:R131"/>
    <mergeCell ref="M126:O126"/>
    <mergeCell ref="P126:R126"/>
    <mergeCell ref="M127:O127"/>
    <mergeCell ref="P127:R127"/>
    <mergeCell ref="M128:O128"/>
    <mergeCell ref="P128:R128"/>
    <mergeCell ref="M123:O123"/>
    <mergeCell ref="P123:R123"/>
    <mergeCell ref="M124:O124"/>
    <mergeCell ref="P124:R124"/>
    <mergeCell ref="M125:O125"/>
    <mergeCell ref="P125:R125"/>
    <mergeCell ref="M120:O120"/>
    <mergeCell ref="P120:R120"/>
    <mergeCell ref="M121:O121"/>
    <mergeCell ref="P121:R121"/>
    <mergeCell ref="M122:O122"/>
    <mergeCell ref="P122:R122"/>
    <mergeCell ref="M117:O117"/>
    <mergeCell ref="P117:R117"/>
    <mergeCell ref="M118:O118"/>
    <mergeCell ref="P118:R118"/>
    <mergeCell ref="M119:O119"/>
    <mergeCell ref="P119:R119"/>
    <mergeCell ref="M114:O114"/>
    <mergeCell ref="P114:R114"/>
    <mergeCell ref="M115:O115"/>
    <mergeCell ref="P115:R115"/>
    <mergeCell ref="M116:O116"/>
    <mergeCell ref="P116:R116"/>
    <mergeCell ref="M111:O111"/>
    <mergeCell ref="P111:R111"/>
    <mergeCell ref="M112:O112"/>
    <mergeCell ref="P112:R112"/>
    <mergeCell ref="M113:O113"/>
    <mergeCell ref="P113:R113"/>
    <mergeCell ref="M108:O108"/>
    <mergeCell ref="P108:R108"/>
    <mergeCell ref="M109:O109"/>
    <mergeCell ref="P109:R109"/>
    <mergeCell ref="M110:O110"/>
    <mergeCell ref="P110:R110"/>
    <mergeCell ref="M105:O105"/>
    <mergeCell ref="P105:R105"/>
    <mergeCell ref="M106:O106"/>
    <mergeCell ref="P106:R106"/>
    <mergeCell ref="M107:O107"/>
    <mergeCell ref="P107:R107"/>
    <mergeCell ref="M102:O102"/>
    <mergeCell ref="P102:R102"/>
    <mergeCell ref="M103:O103"/>
    <mergeCell ref="P103:R103"/>
    <mergeCell ref="M104:O104"/>
    <mergeCell ref="P104:R104"/>
    <mergeCell ref="M99:O99"/>
    <mergeCell ref="P99:R99"/>
    <mergeCell ref="M100:O100"/>
    <mergeCell ref="P100:R100"/>
    <mergeCell ref="M101:O101"/>
    <mergeCell ref="P101:R101"/>
    <mergeCell ref="M96:O96"/>
    <mergeCell ref="P96:R96"/>
    <mergeCell ref="M97:O97"/>
    <mergeCell ref="P97:R97"/>
    <mergeCell ref="M98:O98"/>
    <mergeCell ref="P98:R98"/>
    <mergeCell ref="M93:O93"/>
    <mergeCell ref="P93:R93"/>
    <mergeCell ref="M94:O94"/>
    <mergeCell ref="P94:R94"/>
    <mergeCell ref="M95:O95"/>
    <mergeCell ref="P95:R95"/>
    <mergeCell ref="AL71:AO71"/>
    <mergeCell ref="O72:Q72"/>
    <mergeCell ref="R72:AO72"/>
    <mergeCell ref="M90:O90"/>
    <mergeCell ref="P90:R90"/>
    <mergeCell ref="M91:O91"/>
    <mergeCell ref="P91:R91"/>
    <mergeCell ref="M92:O92"/>
    <mergeCell ref="P92:R92"/>
    <mergeCell ref="M88:O88"/>
    <mergeCell ref="P88:R88"/>
    <mergeCell ref="M89:O89"/>
    <mergeCell ref="P89:R89"/>
    <mergeCell ref="M86:O86"/>
    <mergeCell ref="AR83:AT83"/>
    <mergeCell ref="U77:V77"/>
    <mergeCell ref="X77:Y77"/>
    <mergeCell ref="AA77:AB77"/>
    <mergeCell ref="T78:V78"/>
    <mergeCell ref="X78:Z78"/>
    <mergeCell ref="P86:R86"/>
    <mergeCell ref="AB78:AD78"/>
    <mergeCell ref="AD77:AF77"/>
    <mergeCell ref="AE74:AF74"/>
    <mergeCell ref="AE75:AF75"/>
    <mergeCell ref="AA74:AC74"/>
    <mergeCell ref="AA75:AC75"/>
    <mergeCell ref="AH74:AJ74"/>
    <mergeCell ref="AH75:AJ75"/>
    <mergeCell ref="V87:X87"/>
    <mergeCell ref="V88:X88"/>
    <mergeCell ref="V89:X89"/>
    <mergeCell ref="AE67:AF67"/>
    <mergeCell ref="AG67:AH67"/>
    <mergeCell ref="AI67:AJ67"/>
    <mergeCell ref="O68:P68"/>
    <mergeCell ref="Q68:R68"/>
    <mergeCell ref="W68:X68"/>
    <mergeCell ref="Y68:Z68"/>
    <mergeCell ref="AE68:AF68"/>
    <mergeCell ref="AG68:AH68"/>
    <mergeCell ref="O67:P67"/>
    <mergeCell ref="Q67:R67"/>
    <mergeCell ref="S67:T67"/>
    <mergeCell ref="W67:X67"/>
    <mergeCell ref="Y67:Z67"/>
    <mergeCell ref="AA67:AB67"/>
    <mergeCell ref="AD69:AG69"/>
    <mergeCell ref="AH69:AK69"/>
    <mergeCell ref="O69:Q69"/>
    <mergeCell ref="R69:U69"/>
    <mergeCell ref="V69:Y69"/>
    <mergeCell ref="Z69:AC69"/>
    <mergeCell ref="AE65:AF65"/>
    <mergeCell ref="AG65:AH65"/>
    <mergeCell ref="AI65:AJ65"/>
    <mergeCell ref="O66:P66"/>
    <mergeCell ref="Q66:R66"/>
    <mergeCell ref="W66:X66"/>
    <mergeCell ref="Y66:Z66"/>
    <mergeCell ref="AE66:AF66"/>
    <mergeCell ref="AG66:AH66"/>
    <mergeCell ref="O65:P65"/>
    <mergeCell ref="Q65:R65"/>
    <mergeCell ref="S65:T65"/>
    <mergeCell ref="W65:X65"/>
    <mergeCell ref="Y65:Z65"/>
    <mergeCell ref="AA65:AB65"/>
    <mergeCell ref="AE63:AF63"/>
    <mergeCell ref="AG63:AH63"/>
    <mergeCell ref="AI63:AJ63"/>
    <mergeCell ref="O64:P64"/>
    <mergeCell ref="Q64:R64"/>
    <mergeCell ref="W64:X64"/>
    <mergeCell ref="Y64:Z64"/>
    <mergeCell ref="AE64:AF64"/>
    <mergeCell ref="AG64:AH64"/>
    <mergeCell ref="O63:P63"/>
    <mergeCell ref="Q63:R63"/>
    <mergeCell ref="S63:T63"/>
    <mergeCell ref="W63:X63"/>
    <mergeCell ref="Y63:Z63"/>
    <mergeCell ref="AA63:AB63"/>
    <mergeCell ref="AE61:AF61"/>
    <mergeCell ref="AG61:AH61"/>
    <mergeCell ref="AI61:AJ61"/>
    <mergeCell ref="O62:P62"/>
    <mergeCell ref="Q62:R62"/>
    <mergeCell ref="W62:X62"/>
    <mergeCell ref="Y62:Z62"/>
    <mergeCell ref="AE62:AF62"/>
    <mergeCell ref="AG62:AH62"/>
    <mergeCell ref="O61:P61"/>
    <mergeCell ref="Q61:R61"/>
    <mergeCell ref="S61:T61"/>
    <mergeCell ref="W61:X61"/>
    <mergeCell ref="Y61:Z61"/>
    <mergeCell ref="AA61:AB61"/>
    <mergeCell ref="AG59:AH59"/>
    <mergeCell ref="AI59:AJ59"/>
    <mergeCell ref="O60:P60"/>
    <mergeCell ref="Q60:R60"/>
    <mergeCell ref="W60:X60"/>
    <mergeCell ref="Y60:Z60"/>
    <mergeCell ref="AE60:AF60"/>
    <mergeCell ref="AG60:AH60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O57:V57"/>
    <mergeCell ref="W57:AD57"/>
    <mergeCell ref="AE57:AL57"/>
    <mergeCell ref="O58:P58"/>
    <mergeCell ref="Q58:R58"/>
    <mergeCell ref="W58:X58"/>
    <mergeCell ref="Y58:Z58"/>
    <mergeCell ref="AE58:AF58"/>
    <mergeCell ref="R49:AO49"/>
    <mergeCell ref="O52:Q54"/>
    <mergeCell ref="R52:AO52"/>
    <mergeCell ref="R53:U54"/>
    <mergeCell ref="V53:Y54"/>
    <mergeCell ref="Z53:AC54"/>
    <mergeCell ref="AD53:AG54"/>
    <mergeCell ref="R55:U55"/>
    <mergeCell ref="V55:Y55"/>
    <mergeCell ref="Z55:AC55"/>
    <mergeCell ref="AD55:AG55"/>
    <mergeCell ref="AH55:AK55"/>
    <mergeCell ref="S44:T44"/>
    <mergeCell ref="O44:P44"/>
    <mergeCell ref="Q44:R44"/>
    <mergeCell ref="AL55:AO55"/>
    <mergeCell ref="O56:Q56"/>
    <mergeCell ref="R56:U56"/>
    <mergeCell ref="V56:Y56"/>
    <mergeCell ref="Z56:AC56"/>
    <mergeCell ref="AD56:AG56"/>
    <mergeCell ref="AH56:AK56"/>
    <mergeCell ref="AL56:AO56"/>
    <mergeCell ref="O55:Q55"/>
    <mergeCell ref="AH53:AK54"/>
    <mergeCell ref="AL53:AO54"/>
    <mergeCell ref="V48:Y48"/>
    <mergeCell ref="Z48:AC48"/>
    <mergeCell ref="AD48:AG48"/>
    <mergeCell ref="AH48:AK48"/>
    <mergeCell ref="AL48:AO48"/>
    <mergeCell ref="O48:Q48"/>
    <mergeCell ref="O49:Q49"/>
    <mergeCell ref="R48:U48"/>
    <mergeCell ref="O46:Q46"/>
    <mergeCell ref="O47:Q47"/>
    <mergeCell ref="V46:Y46"/>
    <mergeCell ref="Z46:AC46"/>
    <mergeCell ref="AD46:AG46"/>
    <mergeCell ref="AH46:AK46"/>
    <mergeCell ref="AE45:AF45"/>
    <mergeCell ref="AG45:AH45"/>
    <mergeCell ref="AL46:AO46"/>
    <mergeCell ref="V47:Y47"/>
    <mergeCell ref="AA44:AB44"/>
    <mergeCell ref="Y42:Z42"/>
    <mergeCell ref="AA42:AB42"/>
    <mergeCell ref="W43:X43"/>
    <mergeCell ref="AE42:AF42"/>
    <mergeCell ref="AG42:AH42"/>
    <mergeCell ref="AI42:AJ42"/>
    <mergeCell ref="AE43:AF43"/>
    <mergeCell ref="AG43:AH43"/>
    <mergeCell ref="AE44:AF44"/>
    <mergeCell ref="AG44:AH44"/>
    <mergeCell ref="AI44:AJ44"/>
    <mergeCell ref="AK59:AL59"/>
    <mergeCell ref="AG58:AH58"/>
    <mergeCell ref="W45:X45"/>
    <mergeCell ref="Y45:Z45"/>
    <mergeCell ref="Z47:AC47"/>
    <mergeCell ref="AD47:AG47"/>
    <mergeCell ref="AH47:AK47"/>
    <mergeCell ref="AL47:AO47"/>
    <mergeCell ref="O41:P41"/>
    <mergeCell ref="O43:P43"/>
    <mergeCell ref="O45:P45"/>
    <mergeCell ref="Y39:Z39"/>
    <mergeCell ref="Y40:Z40"/>
    <mergeCell ref="AA40:AB40"/>
    <mergeCell ref="O35:P35"/>
    <mergeCell ref="O37:P37"/>
    <mergeCell ref="O36:P36"/>
    <mergeCell ref="O39:P39"/>
    <mergeCell ref="AG39:AH39"/>
    <mergeCell ref="AE40:AF40"/>
    <mergeCell ref="AG40:AH40"/>
    <mergeCell ref="AE41:AF41"/>
    <mergeCell ref="AG41:AH41"/>
    <mergeCell ref="AE37:AF37"/>
    <mergeCell ref="AG37:AH37"/>
    <mergeCell ref="AE38:AF38"/>
    <mergeCell ref="AG38:AH38"/>
    <mergeCell ref="W40:X40"/>
    <mergeCell ref="W41:X41"/>
    <mergeCell ref="Q39:R39"/>
    <mergeCell ref="O38:P38"/>
    <mergeCell ref="O40:P40"/>
    <mergeCell ref="S36:T36"/>
    <mergeCell ref="Y43:Z43"/>
    <mergeCell ref="W44:X44"/>
    <mergeCell ref="Y44:Z44"/>
    <mergeCell ref="Q40:R40"/>
    <mergeCell ref="Q42:R42"/>
    <mergeCell ref="W38:X38"/>
    <mergeCell ref="Y38:Z38"/>
    <mergeCell ref="AT8:AW8"/>
    <mergeCell ref="AX8:BA8"/>
    <mergeCell ref="O5:Q7"/>
    <mergeCell ref="R5:AO7"/>
    <mergeCell ref="AP7:AS7"/>
    <mergeCell ref="AP6:AS6"/>
    <mergeCell ref="AT6:AW6"/>
    <mergeCell ref="AT7:AW7"/>
    <mergeCell ref="R12:AO14"/>
    <mergeCell ref="O12:Q14"/>
    <mergeCell ref="O8:Q8"/>
    <mergeCell ref="Q43:R43"/>
    <mergeCell ref="Q41:R41"/>
    <mergeCell ref="W42:X42"/>
    <mergeCell ref="AE39:AF39"/>
    <mergeCell ref="Y41:Z41"/>
    <mergeCell ref="W34:AD34"/>
    <mergeCell ref="W35:X35"/>
    <mergeCell ref="Y35:Z35"/>
    <mergeCell ref="W36:X36"/>
    <mergeCell ref="Y36:Z36"/>
    <mergeCell ref="AA36:AB36"/>
    <mergeCell ref="O34:V34"/>
    <mergeCell ref="Y37:Z37"/>
    <mergeCell ref="AE34:AL34"/>
    <mergeCell ref="AE35:AF35"/>
    <mergeCell ref="Q36:R36"/>
    <mergeCell ref="O42:P42"/>
    <mergeCell ref="O28:AO28"/>
    <mergeCell ref="U24:W24"/>
    <mergeCell ref="AF25:AG25"/>
    <mergeCell ref="AG26:AH26"/>
    <mergeCell ref="O15:Q20"/>
    <mergeCell ref="R32:U32"/>
    <mergeCell ref="R33:U33"/>
    <mergeCell ref="O29:Q31"/>
    <mergeCell ref="O32:Q32"/>
    <mergeCell ref="O33:Q33"/>
    <mergeCell ref="AC36:AD36"/>
    <mergeCell ref="W37:X37"/>
    <mergeCell ref="U36:V36"/>
    <mergeCell ref="O4:BA4"/>
    <mergeCell ref="Q22:S22"/>
    <mergeCell ref="AP11:AS11"/>
    <mergeCell ref="AT11:AW11"/>
    <mergeCell ref="AX11:BA11"/>
    <mergeCell ref="AP12:AS14"/>
    <mergeCell ref="AT12:AW14"/>
    <mergeCell ref="AX12:BA14"/>
    <mergeCell ref="AP9:AS9"/>
    <mergeCell ref="AT9:AW9"/>
    <mergeCell ref="AX9:BA9"/>
    <mergeCell ref="AP10:AS10"/>
    <mergeCell ref="AT10:AW10"/>
    <mergeCell ref="AX10:BA10"/>
    <mergeCell ref="AX6:BA6"/>
    <mergeCell ref="AX7:BA7"/>
    <mergeCell ref="Q23:S23"/>
    <mergeCell ref="R16:BA17"/>
    <mergeCell ref="AP5:BA5"/>
    <mergeCell ref="AP8:AS8"/>
    <mergeCell ref="O9:Q9"/>
    <mergeCell ref="O10:Q10"/>
    <mergeCell ref="O11:Q11"/>
    <mergeCell ref="AA38:AB38"/>
    <mergeCell ref="W39:X39"/>
    <mergeCell ref="S38:T38"/>
    <mergeCell ref="S40:T40"/>
    <mergeCell ref="S42:T42"/>
    <mergeCell ref="V32:Y32"/>
    <mergeCell ref="Z32:AC32"/>
    <mergeCell ref="AD32:AG32"/>
    <mergeCell ref="R30:U31"/>
    <mergeCell ref="V30:Y31"/>
    <mergeCell ref="Z30:AC31"/>
    <mergeCell ref="AD30:AG31"/>
    <mergeCell ref="AH30:AK31"/>
    <mergeCell ref="AI40:AJ40"/>
    <mergeCell ref="AI36:AJ36"/>
    <mergeCell ref="AK36:AL36"/>
    <mergeCell ref="AI38:AJ38"/>
    <mergeCell ref="S101:U101"/>
    <mergeCell ref="S102:U102"/>
    <mergeCell ref="S103:U103"/>
    <mergeCell ref="S104:U104"/>
    <mergeCell ref="S105:U105"/>
    <mergeCell ref="S106:U106"/>
    <mergeCell ref="S107:U107"/>
    <mergeCell ref="S108:U108"/>
    <mergeCell ref="S109:U109"/>
    <mergeCell ref="S110:U110"/>
    <mergeCell ref="S111:U111"/>
    <mergeCell ref="S112:U112"/>
    <mergeCell ref="S113:U113"/>
    <mergeCell ref="AL30:AO31"/>
    <mergeCell ref="R29:AO29"/>
    <mergeCell ref="AH32:AK32"/>
    <mergeCell ref="AL32:AO32"/>
    <mergeCell ref="V33:Y33"/>
    <mergeCell ref="Z33:AC33"/>
    <mergeCell ref="AD33:AG33"/>
    <mergeCell ref="AH33:AK33"/>
    <mergeCell ref="AL33:AO33"/>
    <mergeCell ref="Q35:R35"/>
    <mergeCell ref="Q37:R37"/>
    <mergeCell ref="AG35:AH35"/>
    <mergeCell ref="AE36:AF36"/>
    <mergeCell ref="AG36:AH36"/>
    <mergeCell ref="Q45:R45"/>
    <mergeCell ref="R46:U46"/>
    <mergeCell ref="S99:U99"/>
    <mergeCell ref="R47:U47"/>
    <mergeCell ref="Q38:R38"/>
    <mergeCell ref="BA22:BB22"/>
    <mergeCell ref="AY23:AZ23"/>
    <mergeCell ref="AW24:AX24"/>
    <mergeCell ref="S86:U86"/>
    <mergeCell ref="S87:U87"/>
    <mergeCell ref="S88:U88"/>
    <mergeCell ref="S89:U89"/>
    <mergeCell ref="S90:U90"/>
    <mergeCell ref="S91:U91"/>
    <mergeCell ref="S92:U92"/>
    <mergeCell ref="S93:U93"/>
    <mergeCell ref="S94:U94"/>
    <mergeCell ref="S95:U95"/>
    <mergeCell ref="S96:U96"/>
    <mergeCell ref="S97:U97"/>
    <mergeCell ref="S98:U98"/>
    <mergeCell ref="S100:U100"/>
    <mergeCell ref="O51:AO51"/>
    <mergeCell ref="O71:Q71"/>
    <mergeCell ref="R71:U71"/>
    <mergeCell ref="V71:Y71"/>
    <mergeCell ref="Z71:AC71"/>
    <mergeCell ref="AD71:AG71"/>
    <mergeCell ref="AH71:AK71"/>
    <mergeCell ref="AL69:AO69"/>
    <mergeCell ref="O70:Q70"/>
    <mergeCell ref="R70:U70"/>
    <mergeCell ref="V70:Y70"/>
    <mergeCell ref="Z70:AC70"/>
    <mergeCell ref="AD70:AG70"/>
    <mergeCell ref="AH70:AK70"/>
    <mergeCell ref="AL70:AO70"/>
    <mergeCell ref="S114:U114"/>
    <mergeCell ref="S115:U115"/>
    <mergeCell ref="S116:U116"/>
    <mergeCell ref="S117:U117"/>
    <mergeCell ref="S118:U118"/>
    <mergeCell ref="S119:U119"/>
    <mergeCell ref="S120:U120"/>
    <mergeCell ref="S121:U121"/>
    <mergeCell ref="S122:U122"/>
    <mergeCell ref="S123:U123"/>
    <mergeCell ref="S124:U124"/>
    <mergeCell ref="S125:U125"/>
    <mergeCell ref="S126:U126"/>
    <mergeCell ref="S127:U127"/>
    <mergeCell ref="S128:U128"/>
    <mergeCell ref="S129:U129"/>
    <mergeCell ref="S130:U130"/>
    <mergeCell ref="S131:U131"/>
    <mergeCell ref="S132:U132"/>
    <mergeCell ref="S133:U133"/>
    <mergeCell ref="S134:U134"/>
    <mergeCell ref="S135:U135"/>
    <mergeCell ref="S136:U136"/>
    <mergeCell ref="S137:U137"/>
    <mergeCell ref="S138:U138"/>
    <mergeCell ref="S139:U139"/>
    <mergeCell ref="S140:U140"/>
    <mergeCell ref="S141:U141"/>
    <mergeCell ref="S142:U142"/>
    <mergeCell ref="S143:U143"/>
    <mergeCell ref="S144:U144"/>
    <mergeCell ref="S145:U145"/>
    <mergeCell ref="S146:U146"/>
    <mergeCell ref="S147:U147"/>
    <mergeCell ref="S148:U148"/>
    <mergeCell ref="S149:U149"/>
    <mergeCell ref="S150:U150"/>
    <mergeCell ref="S151:U151"/>
    <mergeCell ref="S152:U152"/>
    <mergeCell ref="S153:U153"/>
    <mergeCell ref="S154:U154"/>
    <mergeCell ref="S155:U155"/>
    <mergeCell ref="S156:U156"/>
    <mergeCell ref="S157:U157"/>
    <mergeCell ref="S158:U158"/>
    <mergeCell ref="S159:U159"/>
    <mergeCell ref="S160:U160"/>
    <mergeCell ref="S161:U161"/>
    <mergeCell ref="S162:U162"/>
    <mergeCell ref="S163:U163"/>
    <mergeCell ref="S164:U164"/>
    <mergeCell ref="S165:U165"/>
    <mergeCell ref="S166:U166"/>
    <mergeCell ref="S167:U167"/>
    <mergeCell ref="S168:U168"/>
    <mergeCell ref="S169:U169"/>
    <mergeCell ref="S170:U170"/>
    <mergeCell ref="S171:U171"/>
    <mergeCell ref="S172:U172"/>
    <mergeCell ref="S173:U173"/>
    <mergeCell ref="S174:U174"/>
    <mergeCell ref="S175:U175"/>
    <mergeCell ref="S176:U176"/>
    <mergeCell ref="S177:U177"/>
    <mergeCell ref="S178:U178"/>
    <mergeCell ref="S179:U179"/>
    <mergeCell ref="S180:U180"/>
    <mergeCell ref="S181:U181"/>
    <mergeCell ref="S182:U182"/>
    <mergeCell ref="S183:U183"/>
    <mergeCell ref="S184:U184"/>
    <mergeCell ref="S185:U185"/>
    <mergeCell ref="S186:U186"/>
    <mergeCell ref="S187:U187"/>
    <mergeCell ref="S188:U188"/>
    <mergeCell ref="S189:U189"/>
    <mergeCell ref="S190:U190"/>
    <mergeCell ref="S191:U191"/>
    <mergeCell ref="S192:U192"/>
    <mergeCell ref="S193:U193"/>
    <mergeCell ref="S194:U194"/>
    <mergeCell ref="S195:U195"/>
    <mergeCell ref="S196:U196"/>
    <mergeCell ref="S197:U197"/>
    <mergeCell ref="S198:U198"/>
    <mergeCell ref="S199:U199"/>
    <mergeCell ref="S200:U200"/>
    <mergeCell ref="S201:U201"/>
    <mergeCell ref="S202:U202"/>
    <mergeCell ref="S203:U203"/>
    <mergeCell ref="S204:U204"/>
    <mergeCell ref="S205:U205"/>
    <mergeCell ref="S206:U206"/>
    <mergeCell ref="S207:U207"/>
    <mergeCell ref="S208:U208"/>
    <mergeCell ref="S209:U209"/>
    <mergeCell ref="S210:U210"/>
    <mergeCell ref="S211:U211"/>
    <mergeCell ref="S212:U212"/>
    <mergeCell ref="S213:U213"/>
    <mergeCell ref="S214:U214"/>
    <mergeCell ref="S215:U215"/>
    <mergeCell ref="S216:U216"/>
    <mergeCell ref="S217:U217"/>
    <mergeCell ref="S218:U218"/>
    <mergeCell ref="S219:U219"/>
    <mergeCell ref="S220:U220"/>
    <mergeCell ref="S221:U221"/>
    <mergeCell ref="S222:U222"/>
    <mergeCell ref="S223:U223"/>
    <mergeCell ref="S224:U224"/>
    <mergeCell ref="S225:U225"/>
    <mergeCell ref="S226:U226"/>
    <mergeCell ref="S227:U227"/>
    <mergeCell ref="S228:U228"/>
    <mergeCell ref="S229:U229"/>
    <mergeCell ref="S230:U230"/>
    <mergeCell ref="S231:U231"/>
    <mergeCell ref="S232:U232"/>
    <mergeCell ref="S233:U233"/>
    <mergeCell ref="S234:U234"/>
    <mergeCell ref="S235:U235"/>
    <mergeCell ref="S236:U236"/>
    <mergeCell ref="S237:U237"/>
    <mergeCell ref="S238:U238"/>
    <mergeCell ref="S239:U239"/>
    <mergeCell ref="S240:U240"/>
    <mergeCell ref="S241:U241"/>
    <mergeCell ref="S242:U242"/>
    <mergeCell ref="S243:U243"/>
    <mergeCell ref="S244:U244"/>
    <mergeCell ref="S245:U245"/>
    <mergeCell ref="S246:U246"/>
    <mergeCell ref="S247:U247"/>
    <mergeCell ref="S248:U248"/>
    <mergeCell ref="S249:U249"/>
    <mergeCell ref="S250:U250"/>
    <mergeCell ref="S251:U251"/>
    <mergeCell ref="S252:U252"/>
    <mergeCell ref="S253:U253"/>
    <mergeCell ref="S254:U254"/>
    <mergeCell ref="S255:U255"/>
    <mergeCell ref="S256:U256"/>
    <mergeCell ref="S257:U257"/>
    <mergeCell ref="S258:U258"/>
    <mergeCell ref="S259:U259"/>
    <mergeCell ref="S260:U260"/>
    <mergeCell ref="S261:U261"/>
    <mergeCell ref="S262:U262"/>
    <mergeCell ref="S263:U263"/>
    <mergeCell ref="S264:U264"/>
    <mergeCell ref="S265:U265"/>
    <mergeCell ref="S266:U266"/>
    <mergeCell ref="S267:U267"/>
    <mergeCell ref="S268:U268"/>
    <mergeCell ref="S269:U269"/>
    <mergeCell ref="S270:U270"/>
    <mergeCell ref="S271:U271"/>
    <mergeCell ref="S272:U272"/>
    <mergeCell ref="S273:U273"/>
    <mergeCell ref="S274:U274"/>
    <mergeCell ref="S275:U275"/>
    <mergeCell ref="S276:U276"/>
    <mergeCell ref="S277:U277"/>
    <mergeCell ref="S278:U278"/>
    <mergeCell ref="S279:U279"/>
    <mergeCell ref="S280:U280"/>
    <mergeCell ref="S281:U281"/>
    <mergeCell ref="S282:U282"/>
    <mergeCell ref="S283:U283"/>
    <mergeCell ref="S284:U284"/>
    <mergeCell ref="S285:U285"/>
    <mergeCell ref="S286:U286"/>
    <mergeCell ref="S287:U287"/>
    <mergeCell ref="S288:U288"/>
    <mergeCell ref="S289:U289"/>
    <mergeCell ref="S290:U290"/>
    <mergeCell ref="S291:U291"/>
    <mergeCell ref="S292:U292"/>
    <mergeCell ref="S293:U293"/>
    <mergeCell ref="S294:U294"/>
    <mergeCell ref="S295:U295"/>
    <mergeCell ref="S296:U296"/>
    <mergeCell ref="S297:U297"/>
    <mergeCell ref="S298:U298"/>
    <mergeCell ref="S299:U299"/>
    <mergeCell ref="S300:U300"/>
    <mergeCell ref="S301:U301"/>
    <mergeCell ref="S302:U302"/>
    <mergeCell ref="S303:U303"/>
    <mergeCell ref="S304:U304"/>
    <mergeCell ref="S305:U305"/>
    <mergeCell ref="S306:U306"/>
    <mergeCell ref="S307:U307"/>
    <mergeCell ref="S308:U308"/>
    <mergeCell ref="S309:U309"/>
    <mergeCell ref="S310:U310"/>
    <mergeCell ref="S311:U311"/>
    <mergeCell ref="S312:U312"/>
    <mergeCell ref="S313:U313"/>
    <mergeCell ref="S314:U314"/>
    <mergeCell ref="S315:U315"/>
    <mergeCell ref="S316:U316"/>
    <mergeCell ref="S317:U317"/>
    <mergeCell ref="S318:U318"/>
    <mergeCell ref="S319:U319"/>
    <mergeCell ref="S320:U320"/>
    <mergeCell ref="S321:U321"/>
    <mergeCell ref="S322:U322"/>
    <mergeCell ref="S323:U323"/>
    <mergeCell ref="S324:U324"/>
    <mergeCell ref="S325:U325"/>
    <mergeCell ref="S326:U326"/>
    <mergeCell ref="S327:U327"/>
    <mergeCell ref="S328:U328"/>
    <mergeCell ref="S329:U329"/>
    <mergeCell ref="S330:U330"/>
    <mergeCell ref="S331:U331"/>
    <mergeCell ref="S332:U332"/>
    <mergeCell ref="S333:U333"/>
    <mergeCell ref="S334:U334"/>
    <mergeCell ref="S335:U335"/>
    <mergeCell ref="S336:U336"/>
    <mergeCell ref="S337:U337"/>
    <mergeCell ref="S349:U349"/>
    <mergeCell ref="S350:U350"/>
    <mergeCell ref="S351:U351"/>
    <mergeCell ref="S352:U352"/>
    <mergeCell ref="S353:U353"/>
    <mergeCell ref="S354:U354"/>
    <mergeCell ref="S355:U355"/>
    <mergeCell ref="S356:U356"/>
    <mergeCell ref="S357:U357"/>
    <mergeCell ref="S358:U358"/>
    <mergeCell ref="S359:U359"/>
    <mergeCell ref="S360:U360"/>
    <mergeCell ref="S361:U361"/>
    <mergeCell ref="S362:U362"/>
    <mergeCell ref="S338:U338"/>
    <mergeCell ref="S339:U339"/>
    <mergeCell ref="S340:U340"/>
    <mergeCell ref="S341:U341"/>
    <mergeCell ref="S342:U342"/>
    <mergeCell ref="S343:U343"/>
    <mergeCell ref="S344:U344"/>
    <mergeCell ref="S345:U345"/>
    <mergeCell ref="S346:U346"/>
    <mergeCell ref="S347:U347"/>
    <mergeCell ref="S348:U348"/>
    <mergeCell ref="S363:U363"/>
    <mergeCell ref="S364:U364"/>
    <mergeCell ref="S365:U365"/>
    <mergeCell ref="S366:U366"/>
    <mergeCell ref="S367:U367"/>
    <mergeCell ref="S368:U368"/>
    <mergeCell ref="S369:U369"/>
    <mergeCell ref="S370:U370"/>
    <mergeCell ref="S371:U371"/>
    <mergeCell ref="S372:U372"/>
    <mergeCell ref="S373:U373"/>
    <mergeCell ref="S374:U374"/>
    <mergeCell ref="S375:U375"/>
    <mergeCell ref="S376:U376"/>
    <mergeCell ref="S377:U377"/>
    <mergeCell ref="S378:U378"/>
    <mergeCell ref="S379:U379"/>
    <mergeCell ref="S380:U380"/>
    <mergeCell ref="S381:U381"/>
    <mergeCell ref="S382:U382"/>
    <mergeCell ref="S398:U398"/>
    <mergeCell ref="S399:U399"/>
    <mergeCell ref="S400:U400"/>
    <mergeCell ref="S401:U401"/>
    <mergeCell ref="S402:U402"/>
    <mergeCell ref="S403:U403"/>
    <mergeCell ref="S404:U404"/>
    <mergeCell ref="S405:U405"/>
    <mergeCell ref="S406:U406"/>
    <mergeCell ref="S407:U407"/>
    <mergeCell ref="S408:U408"/>
    <mergeCell ref="S409:U409"/>
    <mergeCell ref="S410:U410"/>
    <mergeCell ref="S411:U411"/>
    <mergeCell ref="S396:U396"/>
    <mergeCell ref="S397:U397"/>
    <mergeCell ref="S383:U383"/>
    <mergeCell ref="S384:U384"/>
    <mergeCell ref="S385:U385"/>
    <mergeCell ref="S386:U386"/>
    <mergeCell ref="S387:U387"/>
    <mergeCell ref="S388:U388"/>
    <mergeCell ref="S389:U389"/>
    <mergeCell ref="S390:U390"/>
    <mergeCell ref="S391:U391"/>
    <mergeCell ref="S392:U392"/>
    <mergeCell ref="S393:U393"/>
    <mergeCell ref="S394:U394"/>
    <mergeCell ref="S395:U395"/>
    <mergeCell ref="S412:U412"/>
    <mergeCell ref="S413:U413"/>
    <mergeCell ref="S414:U414"/>
    <mergeCell ref="S418:U418"/>
    <mergeCell ref="S419:U419"/>
    <mergeCell ref="S420:U420"/>
    <mergeCell ref="S421:U421"/>
    <mergeCell ref="S422:U422"/>
    <mergeCell ref="S423:U423"/>
    <mergeCell ref="S424:U424"/>
    <mergeCell ref="S425:U425"/>
    <mergeCell ref="S426:U426"/>
    <mergeCell ref="S427:U427"/>
    <mergeCell ref="S428:U428"/>
    <mergeCell ref="S429:U429"/>
    <mergeCell ref="S430:U430"/>
    <mergeCell ref="S431:U431"/>
    <mergeCell ref="S415:U415"/>
    <mergeCell ref="S416:U416"/>
    <mergeCell ref="S417:U417"/>
    <mergeCell ref="S432:U432"/>
    <mergeCell ref="S433:U433"/>
    <mergeCell ref="S434:U434"/>
    <mergeCell ref="S435:U435"/>
    <mergeCell ref="S436:U436"/>
    <mergeCell ref="S437:U437"/>
    <mergeCell ref="S438:U438"/>
    <mergeCell ref="S439:U439"/>
    <mergeCell ref="S440:U440"/>
    <mergeCell ref="S441:U441"/>
    <mergeCell ref="S442:U442"/>
    <mergeCell ref="S443:U443"/>
    <mergeCell ref="S444:U444"/>
    <mergeCell ref="S445:U445"/>
    <mergeCell ref="S446:U446"/>
    <mergeCell ref="S447:U447"/>
    <mergeCell ref="S448:U448"/>
    <mergeCell ref="S449:U449"/>
    <mergeCell ref="S450:U450"/>
    <mergeCell ref="S451:U451"/>
    <mergeCell ref="S452:U452"/>
    <mergeCell ref="S453:U453"/>
    <mergeCell ref="S454:U454"/>
    <mergeCell ref="S455:U455"/>
    <mergeCell ref="S456:U456"/>
    <mergeCell ref="S457:U457"/>
    <mergeCell ref="S458:U458"/>
    <mergeCell ref="S459:U459"/>
    <mergeCell ref="S460:U460"/>
    <mergeCell ref="S461:U461"/>
    <mergeCell ref="S462:U462"/>
    <mergeCell ref="S463:U463"/>
    <mergeCell ref="S464:U464"/>
    <mergeCell ref="S465:U465"/>
    <mergeCell ref="S466:U466"/>
    <mergeCell ref="S467:U467"/>
    <mergeCell ref="S468:U468"/>
    <mergeCell ref="S501:U501"/>
    <mergeCell ref="S502:U502"/>
    <mergeCell ref="S503:U503"/>
    <mergeCell ref="S504:U504"/>
    <mergeCell ref="S505:U505"/>
    <mergeCell ref="S506:U506"/>
    <mergeCell ref="S507:U507"/>
    <mergeCell ref="S508:U508"/>
    <mergeCell ref="S509:U509"/>
    <mergeCell ref="S510:U510"/>
    <mergeCell ref="S511:U511"/>
    <mergeCell ref="S512:U512"/>
    <mergeCell ref="S513:U513"/>
    <mergeCell ref="S514:U514"/>
    <mergeCell ref="S469:U469"/>
    <mergeCell ref="S470:U470"/>
    <mergeCell ref="S471:U471"/>
    <mergeCell ref="S472:U472"/>
    <mergeCell ref="S473:U473"/>
    <mergeCell ref="S474:U474"/>
    <mergeCell ref="S475:U475"/>
    <mergeCell ref="S476:U476"/>
    <mergeCell ref="S477:U477"/>
    <mergeCell ref="S478:U478"/>
    <mergeCell ref="S479:U479"/>
    <mergeCell ref="S480:U480"/>
    <mergeCell ref="S481:U481"/>
    <mergeCell ref="S482:U482"/>
    <mergeCell ref="S483:U483"/>
    <mergeCell ref="S526:U526"/>
    <mergeCell ref="S527:U527"/>
    <mergeCell ref="S528:U528"/>
    <mergeCell ref="S529:U529"/>
    <mergeCell ref="S530:U530"/>
    <mergeCell ref="S531:U531"/>
    <mergeCell ref="S532:U532"/>
    <mergeCell ref="S533:U533"/>
    <mergeCell ref="S534:U534"/>
    <mergeCell ref="S535:U535"/>
    <mergeCell ref="S536:U536"/>
    <mergeCell ref="S537:U537"/>
    <mergeCell ref="S538:U538"/>
    <mergeCell ref="S539:U539"/>
    <mergeCell ref="S540:U540"/>
    <mergeCell ref="S541:U541"/>
    <mergeCell ref="S542:U542"/>
    <mergeCell ref="S543:U543"/>
    <mergeCell ref="S544:U544"/>
    <mergeCell ref="S545:U545"/>
    <mergeCell ref="S546:U546"/>
    <mergeCell ref="S547:U547"/>
    <mergeCell ref="S548:U548"/>
    <mergeCell ref="S549:U549"/>
    <mergeCell ref="S550:U550"/>
    <mergeCell ref="S551:U551"/>
    <mergeCell ref="S552:U552"/>
    <mergeCell ref="S553:U553"/>
    <mergeCell ref="S554:U554"/>
    <mergeCell ref="S555:U555"/>
    <mergeCell ref="S556:U556"/>
    <mergeCell ref="S557:U557"/>
    <mergeCell ref="S558:U558"/>
    <mergeCell ref="S559:U559"/>
    <mergeCell ref="S560:U560"/>
    <mergeCell ref="S561:U561"/>
    <mergeCell ref="S562:U562"/>
    <mergeCell ref="S563:U563"/>
    <mergeCell ref="S564:U564"/>
    <mergeCell ref="S565:U565"/>
    <mergeCell ref="S566:U566"/>
    <mergeCell ref="S567:U567"/>
    <mergeCell ref="S568:U568"/>
    <mergeCell ref="S569:U569"/>
    <mergeCell ref="S570:U570"/>
    <mergeCell ref="S571:U571"/>
    <mergeCell ref="S572:U572"/>
    <mergeCell ref="S573:U573"/>
    <mergeCell ref="S574:U574"/>
    <mergeCell ref="S575:U575"/>
    <mergeCell ref="S576:U576"/>
    <mergeCell ref="S577:U577"/>
    <mergeCell ref="S578:U578"/>
    <mergeCell ref="S579:U579"/>
    <mergeCell ref="S580:U580"/>
    <mergeCell ref="S581:U581"/>
    <mergeCell ref="S582:U582"/>
    <mergeCell ref="S583:U583"/>
    <mergeCell ref="S584:U584"/>
    <mergeCell ref="S585:U585"/>
    <mergeCell ref="S586:U586"/>
    <mergeCell ref="S587:U587"/>
    <mergeCell ref="S588:U588"/>
    <mergeCell ref="S589:U589"/>
    <mergeCell ref="S590:U590"/>
    <mergeCell ref="S591:U591"/>
    <mergeCell ref="S592:U592"/>
    <mergeCell ref="S593:U593"/>
    <mergeCell ref="S594:U594"/>
    <mergeCell ref="S595:U595"/>
    <mergeCell ref="S596:U596"/>
    <mergeCell ref="S597:U597"/>
    <mergeCell ref="S598:U598"/>
    <mergeCell ref="S599:U599"/>
    <mergeCell ref="S600:U600"/>
    <mergeCell ref="S601:U601"/>
    <mergeCell ref="S602:U602"/>
    <mergeCell ref="S603:U603"/>
    <mergeCell ref="S604:U604"/>
    <mergeCell ref="S605:U605"/>
    <mergeCell ref="S606:U606"/>
    <mergeCell ref="S607:U607"/>
    <mergeCell ref="S608:U608"/>
    <mergeCell ref="S609:U609"/>
    <mergeCell ref="S610:U610"/>
    <mergeCell ref="S611:U611"/>
    <mergeCell ref="S612:U612"/>
    <mergeCell ref="S613:U613"/>
    <mergeCell ref="S614:U614"/>
    <mergeCell ref="S615:U615"/>
    <mergeCell ref="S616:U616"/>
    <mergeCell ref="S617:U617"/>
    <mergeCell ref="S618:U618"/>
    <mergeCell ref="S619:U619"/>
    <mergeCell ref="S620:U620"/>
    <mergeCell ref="S621:U621"/>
    <mergeCell ref="S622:U622"/>
    <mergeCell ref="S623:U623"/>
    <mergeCell ref="S624:U624"/>
    <mergeCell ref="S625:U625"/>
    <mergeCell ref="S626:U626"/>
    <mergeCell ref="S627:U627"/>
    <mergeCell ref="S628:U628"/>
    <mergeCell ref="S629:U629"/>
    <mergeCell ref="S630:U630"/>
    <mergeCell ref="S631:U631"/>
    <mergeCell ref="S632:U632"/>
    <mergeCell ref="S633:U633"/>
    <mergeCell ref="S634:U634"/>
    <mergeCell ref="S635:U635"/>
    <mergeCell ref="S636:U636"/>
    <mergeCell ref="S637:U637"/>
    <mergeCell ref="S638:U638"/>
    <mergeCell ref="S639:U639"/>
    <mergeCell ref="S640:U640"/>
    <mergeCell ref="S641:U641"/>
    <mergeCell ref="S642:U642"/>
    <mergeCell ref="S643:U643"/>
    <mergeCell ref="S644:U644"/>
    <mergeCell ref="S645:U645"/>
    <mergeCell ref="S646:U646"/>
    <mergeCell ref="S647:U647"/>
    <mergeCell ref="S648:U648"/>
    <mergeCell ref="S649:U649"/>
    <mergeCell ref="S650:U650"/>
    <mergeCell ref="S651:U651"/>
    <mergeCell ref="S652:U652"/>
    <mergeCell ref="S653:U653"/>
    <mergeCell ref="S654:U654"/>
    <mergeCell ref="S655:U655"/>
    <mergeCell ref="S656:U656"/>
    <mergeCell ref="S657:U657"/>
    <mergeCell ref="S658:U658"/>
    <mergeCell ref="S659:U659"/>
    <mergeCell ref="S660:U660"/>
    <mergeCell ref="S661:U661"/>
    <mergeCell ref="S662:U662"/>
    <mergeCell ref="S663:U663"/>
    <mergeCell ref="S664:U664"/>
    <mergeCell ref="S665:U665"/>
    <mergeCell ref="S666:U666"/>
    <mergeCell ref="S667:U667"/>
    <mergeCell ref="S668:U668"/>
    <mergeCell ref="S669:U669"/>
    <mergeCell ref="S670:U670"/>
    <mergeCell ref="S671:U671"/>
    <mergeCell ref="S672:U672"/>
    <mergeCell ref="S673:U673"/>
    <mergeCell ref="S674:U674"/>
    <mergeCell ref="S675:U675"/>
    <mergeCell ref="S676:U676"/>
    <mergeCell ref="S677:U677"/>
    <mergeCell ref="S678:U678"/>
    <mergeCell ref="S679:U679"/>
    <mergeCell ref="S680:U680"/>
    <mergeCell ref="S681:U681"/>
    <mergeCell ref="S682:U682"/>
    <mergeCell ref="S683:U683"/>
    <mergeCell ref="S684:U684"/>
    <mergeCell ref="S685:U685"/>
    <mergeCell ref="S686:U686"/>
    <mergeCell ref="S687:U687"/>
    <mergeCell ref="S688:U688"/>
    <mergeCell ref="S689:U689"/>
    <mergeCell ref="S690:U690"/>
    <mergeCell ref="S691:U691"/>
    <mergeCell ref="S692:U692"/>
    <mergeCell ref="S693:U693"/>
    <mergeCell ref="S694:U694"/>
    <mergeCell ref="S695:U695"/>
    <mergeCell ref="S729:U729"/>
    <mergeCell ref="S696:U696"/>
    <mergeCell ref="S697:U697"/>
    <mergeCell ref="S698:U698"/>
    <mergeCell ref="S699:U699"/>
    <mergeCell ref="S700:U700"/>
    <mergeCell ref="S701:U701"/>
    <mergeCell ref="S702:U702"/>
    <mergeCell ref="S703:U703"/>
    <mergeCell ref="S704:U704"/>
    <mergeCell ref="S705:U705"/>
    <mergeCell ref="S706:U706"/>
    <mergeCell ref="S707:U707"/>
    <mergeCell ref="S708:U708"/>
    <mergeCell ref="S709:U709"/>
    <mergeCell ref="S710:U710"/>
    <mergeCell ref="S711:U711"/>
    <mergeCell ref="S712:U712"/>
    <mergeCell ref="S731:U731"/>
    <mergeCell ref="S732:U732"/>
    <mergeCell ref="S733:U733"/>
    <mergeCell ref="S734:U734"/>
    <mergeCell ref="S735:U735"/>
    <mergeCell ref="S736:U736"/>
    <mergeCell ref="S737:U737"/>
    <mergeCell ref="S738:U738"/>
    <mergeCell ref="S739:U739"/>
    <mergeCell ref="S740:U740"/>
    <mergeCell ref="S741:U741"/>
    <mergeCell ref="S742:U742"/>
    <mergeCell ref="S743:U743"/>
    <mergeCell ref="S744:U744"/>
    <mergeCell ref="S745:U745"/>
    <mergeCell ref="S746:U746"/>
    <mergeCell ref="S713:U713"/>
    <mergeCell ref="S714:U714"/>
    <mergeCell ref="S715:U715"/>
    <mergeCell ref="S716:U716"/>
    <mergeCell ref="S717:U717"/>
    <mergeCell ref="S718:U718"/>
    <mergeCell ref="S719:U719"/>
    <mergeCell ref="S720:U720"/>
    <mergeCell ref="S721:U721"/>
    <mergeCell ref="S722:U722"/>
    <mergeCell ref="S723:U723"/>
    <mergeCell ref="S724:U724"/>
    <mergeCell ref="S725:U725"/>
    <mergeCell ref="S726:U726"/>
    <mergeCell ref="S727:U727"/>
    <mergeCell ref="S728:U728"/>
    <mergeCell ref="S747:U747"/>
    <mergeCell ref="S748:U748"/>
    <mergeCell ref="S749:U749"/>
    <mergeCell ref="S750:U750"/>
    <mergeCell ref="S751:U751"/>
    <mergeCell ref="S752:U752"/>
    <mergeCell ref="S753:U753"/>
    <mergeCell ref="S754:U754"/>
    <mergeCell ref="S755:U755"/>
    <mergeCell ref="S756:U756"/>
    <mergeCell ref="S757:U757"/>
    <mergeCell ref="AV25:AW25"/>
    <mergeCell ref="Y86:AF86"/>
    <mergeCell ref="Y87:AF87"/>
    <mergeCell ref="Y88:AF88"/>
    <mergeCell ref="Y89:AF89"/>
    <mergeCell ref="Y90:AF90"/>
    <mergeCell ref="Y91:AF91"/>
    <mergeCell ref="Y92:AF92"/>
    <mergeCell ref="Y93:AF93"/>
    <mergeCell ref="Y94:AF94"/>
    <mergeCell ref="Y95:AF95"/>
    <mergeCell ref="Y96:AF96"/>
    <mergeCell ref="Y97:AF97"/>
    <mergeCell ref="Y98:AF98"/>
    <mergeCell ref="Y99:AF99"/>
    <mergeCell ref="Y100:AF100"/>
    <mergeCell ref="Y101:AF101"/>
    <mergeCell ref="Y102:AF102"/>
    <mergeCell ref="Y103:AF103"/>
    <mergeCell ref="Y104:AF104"/>
    <mergeCell ref="S730:U730"/>
    <mergeCell ref="Y105:AF105"/>
    <mergeCell ref="Y106:AF106"/>
    <mergeCell ref="Y107:AF107"/>
    <mergeCell ref="Y108:AF108"/>
    <mergeCell ref="Y109:AF109"/>
    <mergeCell ref="Y110:AF110"/>
    <mergeCell ref="Y111:AF111"/>
    <mergeCell ref="Y112:AF112"/>
    <mergeCell ref="Y113:AF113"/>
    <mergeCell ref="Y114:AF114"/>
    <mergeCell ref="Y115:AF115"/>
    <mergeCell ref="Y116:AF116"/>
    <mergeCell ref="Y117:AF117"/>
    <mergeCell ref="Y118:AF118"/>
    <mergeCell ref="Y119:AF119"/>
    <mergeCell ref="Y120:AF120"/>
    <mergeCell ref="Y121:AF121"/>
    <mergeCell ref="Y161:AF161"/>
    <mergeCell ref="Y162:AF162"/>
    <mergeCell ref="Y163:AF163"/>
    <mergeCell ref="Y164:AF164"/>
    <mergeCell ref="Y165:AF165"/>
    <mergeCell ref="Y166:AF166"/>
    <mergeCell ref="Y167:AF167"/>
    <mergeCell ref="Y168:AF168"/>
    <mergeCell ref="Y169:AF169"/>
    <mergeCell ref="Y170:AF170"/>
    <mergeCell ref="Y171:AF171"/>
    <mergeCell ref="Y172:AF172"/>
    <mergeCell ref="Y173:AF173"/>
    <mergeCell ref="Y174:AF174"/>
    <mergeCell ref="Y175:AF175"/>
    <mergeCell ref="Y176:AF176"/>
    <mergeCell ref="Y177:AF177"/>
    <mergeCell ref="Y178:AF178"/>
    <mergeCell ref="Y179:AF179"/>
    <mergeCell ref="Y180:AF180"/>
    <mergeCell ref="Y181:AF181"/>
    <mergeCell ref="Y182:AF182"/>
    <mergeCell ref="Y183:AF183"/>
    <mergeCell ref="Y184:AF184"/>
    <mergeCell ref="Y185:AF185"/>
    <mergeCell ref="Y186:AF186"/>
    <mergeCell ref="Y187:AF187"/>
    <mergeCell ref="Y188:AF188"/>
    <mergeCell ref="Y189:AF189"/>
    <mergeCell ref="Y190:AF190"/>
    <mergeCell ref="Y191:AF191"/>
    <mergeCell ref="Y192:AF192"/>
    <mergeCell ref="Y193:AF193"/>
    <mergeCell ref="Y194:AF194"/>
    <mergeCell ref="Y195:AF195"/>
    <mergeCell ref="Y196:AF196"/>
    <mergeCell ref="Y197:AF197"/>
    <mergeCell ref="Y198:AF198"/>
    <mergeCell ref="Y199:AF199"/>
    <mergeCell ref="Y208:AF208"/>
    <mergeCell ref="Y209:AF209"/>
    <mergeCell ref="Y210:AF210"/>
    <mergeCell ref="Y211:AF211"/>
    <mergeCell ref="Y212:AF212"/>
    <mergeCell ref="Y213:AF213"/>
    <mergeCell ref="Y214:AF214"/>
    <mergeCell ref="Y215:AF215"/>
    <mergeCell ref="Y216:AF216"/>
    <mergeCell ref="Y217:AF217"/>
    <mergeCell ref="Y218:AF218"/>
    <mergeCell ref="Y219:AF219"/>
    <mergeCell ref="Y220:AF220"/>
    <mergeCell ref="Y221:AF221"/>
    <mergeCell ref="Y200:AF200"/>
    <mergeCell ref="Y201:AF201"/>
    <mergeCell ref="Y202:AF202"/>
    <mergeCell ref="Y203:AF203"/>
    <mergeCell ref="Y204:AF204"/>
    <mergeCell ref="Y205:AF205"/>
    <mergeCell ref="Y206:AF206"/>
    <mergeCell ref="Y207:AF207"/>
    <mergeCell ref="Y222:AF222"/>
    <mergeCell ref="Y223:AF223"/>
    <mergeCell ref="Y224:AF224"/>
    <mergeCell ref="Y225:AF225"/>
    <mergeCell ref="Y226:AF226"/>
    <mergeCell ref="Y227:AF227"/>
    <mergeCell ref="Y228:AF228"/>
    <mergeCell ref="Y229:AF229"/>
    <mergeCell ref="Y230:AF230"/>
    <mergeCell ref="Y231:AF231"/>
    <mergeCell ref="Y232:AF232"/>
    <mergeCell ref="Y233:AF233"/>
    <mergeCell ref="Y234:AF234"/>
    <mergeCell ref="Y235:AF235"/>
    <mergeCell ref="Y236:AF236"/>
    <mergeCell ref="Y237:AF237"/>
    <mergeCell ref="Y238:AF238"/>
    <mergeCell ref="Y239:AF239"/>
    <mergeCell ref="Y240:AF240"/>
    <mergeCell ref="Y241:AF241"/>
    <mergeCell ref="Y242:AF242"/>
    <mergeCell ref="Y243:AF243"/>
    <mergeCell ref="Y244:AF244"/>
    <mergeCell ref="Y245:AF245"/>
    <mergeCell ref="Y246:AF246"/>
    <mergeCell ref="Y247:AF247"/>
    <mergeCell ref="Y248:AF248"/>
    <mergeCell ref="Y249:AF249"/>
    <mergeCell ref="Y250:AF250"/>
    <mergeCell ref="Y251:AF251"/>
    <mergeCell ref="Y252:AF252"/>
    <mergeCell ref="Y253:AF253"/>
    <mergeCell ref="Y254:AF254"/>
    <mergeCell ref="Y255:AF255"/>
    <mergeCell ref="Y256:AF256"/>
    <mergeCell ref="Y257:AF257"/>
    <mergeCell ref="Y258:AF258"/>
    <mergeCell ref="Y259:AF259"/>
    <mergeCell ref="Y260:AF260"/>
    <mergeCell ref="Y261:AF261"/>
    <mergeCell ref="Y262:AF262"/>
    <mergeCell ref="Y263:AF263"/>
    <mergeCell ref="Y264:AF264"/>
    <mergeCell ref="Y265:AF265"/>
    <mergeCell ref="Y266:AF266"/>
    <mergeCell ref="Y267:AF267"/>
    <mergeCell ref="Y268:AF268"/>
    <mergeCell ref="Y269:AF269"/>
    <mergeCell ref="Y270:AF270"/>
    <mergeCell ref="Y271:AF271"/>
    <mergeCell ref="Y272:AF272"/>
    <mergeCell ref="Y273:AF273"/>
    <mergeCell ref="Y274:AF274"/>
    <mergeCell ref="Y275:AF275"/>
    <mergeCell ref="Y276:AF276"/>
    <mergeCell ref="Y277:AF277"/>
    <mergeCell ref="Y278:AF278"/>
    <mergeCell ref="Y279:AF279"/>
    <mergeCell ref="Y280:AF280"/>
    <mergeCell ref="Y281:AF281"/>
    <mergeCell ref="Y282:AF282"/>
    <mergeCell ref="Y283:AF283"/>
    <mergeCell ref="Y284:AF284"/>
    <mergeCell ref="Y285:AF285"/>
    <mergeCell ref="Y286:AF286"/>
    <mergeCell ref="Y287:AF287"/>
    <mergeCell ref="Y288:AF288"/>
    <mergeCell ref="Y289:AF289"/>
    <mergeCell ref="Y290:AF290"/>
    <mergeCell ref="Y291:AF291"/>
    <mergeCell ref="Y292:AF292"/>
    <mergeCell ref="Y304:AF304"/>
    <mergeCell ref="Y305:AF305"/>
    <mergeCell ref="Y306:AF306"/>
    <mergeCell ref="Y307:AF307"/>
    <mergeCell ref="Y308:AF308"/>
    <mergeCell ref="Y309:AF309"/>
    <mergeCell ref="Y310:AF310"/>
    <mergeCell ref="Y311:AF311"/>
    <mergeCell ref="Y312:AF312"/>
    <mergeCell ref="Y313:AF313"/>
    <mergeCell ref="Y314:AF314"/>
    <mergeCell ref="Y315:AF315"/>
    <mergeCell ref="Y316:AF316"/>
    <mergeCell ref="Y317:AF317"/>
    <mergeCell ref="Y303:AF303"/>
    <mergeCell ref="Y318:AF318"/>
    <mergeCell ref="Y319:AF319"/>
    <mergeCell ref="Y320:AF320"/>
    <mergeCell ref="Y321:AF321"/>
    <mergeCell ref="Y322:AF322"/>
    <mergeCell ref="Y323:AF323"/>
    <mergeCell ref="Y324:AF324"/>
    <mergeCell ref="Y325:AF325"/>
    <mergeCell ref="Y326:AF326"/>
    <mergeCell ref="Y327:AF327"/>
    <mergeCell ref="Y328:AF328"/>
    <mergeCell ref="Y329:AF329"/>
    <mergeCell ref="Y330:AF330"/>
    <mergeCell ref="Y331:AF331"/>
    <mergeCell ref="Y332:AF332"/>
    <mergeCell ref="Y333:AF333"/>
    <mergeCell ref="Y334:AF334"/>
    <mergeCell ref="Y335:AF335"/>
    <mergeCell ref="Y336:AF336"/>
    <mergeCell ref="Y337:AF337"/>
    <mergeCell ref="Y341:AF341"/>
    <mergeCell ref="Y342:AF342"/>
    <mergeCell ref="Y343:AF343"/>
    <mergeCell ref="Y344:AF344"/>
    <mergeCell ref="Y345:AF345"/>
    <mergeCell ref="Y346:AF346"/>
    <mergeCell ref="Y347:AF347"/>
    <mergeCell ref="Y348:AF348"/>
    <mergeCell ref="Y349:AF349"/>
    <mergeCell ref="Y350:AF350"/>
    <mergeCell ref="Y351:AF351"/>
    <mergeCell ref="Y352:AF352"/>
    <mergeCell ref="Y353:AF353"/>
    <mergeCell ref="Y354:AF354"/>
    <mergeCell ref="Y338:AF338"/>
    <mergeCell ref="Y339:AF339"/>
    <mergeCell ref="Y340:AF340"/>
    <mergeCell ref="Y355:AF355"/>
    <mergeCell ref="Y356:AF356"/>
    <mergeCell ref="Y357:AF357"/>
    <mergeCell ref="Y358:AF358"/>
    <mergeCell ref="Y359:AF359"/>
    <mergeCell ref="Y360:AF360"/>
    <mergeCell ref="Y361:AF361"/>
    <mergeCell ref="Y362:AF362"/>
    <mergeCell ref="Y363:AF363"/>
    <mergeCell ref="Y364:AF364"/>
    <mergeCell ref="Y365:AF365"/>
    <mergeCell ref="Y366:AF366"/>
    <mergeCell ref="Y367:AF367"/>
    <mergeCell ref="Y368:AF368"/>
    <mergeCell ref="Y369:AF369"/>
    <mergeCell ref="Y370:AF370"/>
    <mergeCell ref="Y371:AF371"/>
    <mergeCell ref="Y372:AF372"/>
    <mergeCell ref="Y373:AF373"/>
    <mergeCell ref="Y374:AF374"/>
    <mergeCell ref="Y375:AF375"/>
    <mergeCell ref="Y376:AF376"/>
    <mergeCell ref="Y377:AF377"/>
    <mergeCell ref="Y378:AF378"/>
    <mergeCell ref="Y379:AF379"/>
    <mergeCell ref="Y380:AF380"/>
    <mergeCell ref="Y381:AF381"/>
    <mergeCell ref="Y382:AF382"/>
    <mergeCell ref="Y383:AF383"/>
    <mergeCell ref="Y384:AF384"/>
    <mergeCell ref="Y385:AF385"/>
    <mergeCell ref="Y386:AF386"/>
    <mergeCell ref="Y387:AF387"/>
    <mergeCell ref="Y388:AF388"/>
    <mergeCell ref="Y389:AF389"/>
    <mergeCell ref="Y390:AF390"/>
    <mergeCell ref="Y391:AF391"/>
    <mergeCell ref="Y392:AF392"/>
    <mergeCell ref="Y393:AF393"/>
    <mergeCell ref="Y394:AF394"/>
    <mergeCell ref="Y395:AF395"/>
    <mergeCell ref="Y396:AF396"/>
    <mergeCell ref="Y397:AF397"/>
    <mergeCell ref="Y398:AF398"/>
    <mergeCell ref="Y399:AF399"/>
    <mergeCell ref="Y400:AF400"/>
    <mergeCell ref="Y401:AF401"/>
    <mergeCell ref="Y402:AF402"/>
    <mergeCell ref="Y403:AF403"/>
    <mergeCell ref="Y404:AF404"/>
    <mergeCell ref="Y405:AF405"/>
    <mergeCell ref="Y406:AF406"/>
    <mergeCell ref="Y407:AF407"/>
    <mergeCell ref="Y408:AF408"/>
    <mergeCell ref="Y409:AF409"/>
    <mergeCell ref="Y410:AF410"/>
    <mergeCell ref="Y411:AF411"/>
    <mergeCell ref="Y412:AF412"/>
    <mergeCell ref="Y413:AF413"/>
    <mergeCell ref="Y414:AF414"/>
    <mergeCell ref="Y415:AF415"/>
    <mergeCell ref="Y416:AF416"/>
    <mergeCell ref="Y417:AF417"/>
    <mergeCell ref="Y418:AF418"/>
    <mergeCell ref="Y419:AF419"/>
    <mergeCell ref="Y420:AF420"/>
    <mergeCell ref="Y421:AF421"/>
    <mergeCell ref="Y422:AF422"/>
    <mergeCell ref="Y423:AF423"/>
    <mergeCell ref="Y424:AF424"/>
    <mergeCell ref="Y425:AF425"/>
    <mergeCell ref="Y426:AF426"/>
    <mergeCell ref="Y427:AF427"/>
    <mergeCell ref="Y428:AF428"/>
    <mergeCell ref="Y429:AF429"/>
    <mergeCell ref="Y430:AF430"/>
    <mergeCell ref="Y431:AF431"/>
    <mergeCell ref="Y432:AF432"/>
    <mergeCell ref="Y433:AF433"/>
    <mergeCell ref="Y434:AF434"/>
    <mergeCell ref="Y435:AF435"/>
    <mergeCell ref="Y436:AF436"/>
    <mergeCell ref="Y437:AF437"/>
    <mergeCell ref="Y438:AF438"/>
    <mergeCell ref="Y439:AF439"/>
    <mergeCell ref="Y440:AF440"/>
    <mergeCell ref="Y441:AF441"/>
    <mergeCell ref="Y442:AF442"/>
    <mergeCell ref="Y443:AF443"/>
    <mergeCell ref="Y444:AF444"/>
    <mergeCell ref="Y445:AF445"/>
    <mergeCell ref="Y446:AF446"/>
    <mergeCell ref="Y447:AF447"/>
    <mergeCell ref="Y448:AF448"/>
    <mergeCell ref="Y449:AF449"/>
    <mergeCell ref="Y450:AF450"/>
    <mergeCell ref="Y451:AF451"/>
    <mergeCell ref="Y452:AF452"/>
    <mergeCell ref="Y453:AF453"/>
    <mergeCell ref="Y454:AF454"/>
    <mergeCell ref="Y455:AF455"/>
    <mergeCell ref="Y456:AF456"/>
    <mergeCell ref="Y457:AF457"/>
    <mergeCell ref="Y458:AF458"/>
    <mergeCell ref="Y459:AF459"/>
    <mergeCell ref="Y460:AF460"/>
    <mergeCell ref="Y461:AF461"/>
    <mergeCell ref="Y462:AF462"/>
    <mergeCell ref="Y463:AF463"/>
    <mergeCell ref="Y464:AF464"/>
    <mergeCell ref="Y465:AF465"/>
    <mergeCell ref="Y466:AF466"/>
    <mergeCell ref="Y467:AF467"/>
    <mergeCell ref="Y468:AF468"/>
    <mergeCell ref="Y469:AF469"/>
    <mergeCell ref="Y470:AF470"/>
    <mergeCell ref="Y471:AF471"/>
    <mergeCell ref="Y472:AF472"/>
    <mergeCell ref="Y473:AF473"/>
    <mergeCell ref="Y474:AF474"/>
    <mergeCell ref="Y475:AF475"/>
    <mergeCell ref="Y476:AF476"/>
    <mergeCell ref="Y477:AF477"/>
    <mergeCell ref="Y478:AF478"/>
    <mergeCell ref="Y479:AF479"/>
    <mergeCell ref="Y480:AF480"/>
    <mergeCell ref="Y481:AF481"/>
    <mergeCell ref="Y482:AF482"/>
    <mergeCell ref="Y483:AF483"/>
    <mergeCell ref="Y484:AF484"/>
    <mergeCell ref="Y485:AF485"/>
    <mergeCell ref="Y486:AF486"/>
    <mergeCell ref="Y487:AF487"/>
    <mergeCell ref="Y488:AF488"/>
    <mergeCell ref="Y489:AF489"/>
    <mergeCell ref="Y490:AF490"/>
    <mergeCell ref="Y491:AF491"/>
    <mergeCell ref="Y492:AF492"/>
    <mergeCell ref="Y493:AF493"/>
    <mergeCell ref="Y494:AF494"/>
    <mergeCell ref="Y495:AF495"/>
    <mergeCell ref="Y496:AF496"/>
    <mergeCell ref="Y497:AF497"/>
    <mergeCell ref="Y498:AF498"/>
    <mergeCell ref="Y499:AF499"/>
    <mergeCell ref="Y500:AF500"/>
    <mergeCell ref="Y501:AF501"/>
    <mergeCell ref="Y502:AF502"/>
    <mergeCell ref="Y503:AF503"/>
    <mergeCell ref="Y504:AF504"/>
    <mergeCell ref="Y505:AF505"/>
    <mergeCell ref="Y506:AF506"/>
    <mergeCell ref="Y507:AF507"/>
    <mergeCell ref="Y508:AF508"/>
    <mergeCell ref="Y509:AF509"/>
    <mergeCell ref="Y510:AF510"/>
    <mergeCell ref="Y511:AF511"/>
    <mergeCell ref="Y512:AF512"/>
    <mergeCell ref="Y513:AF513"/>
    <mergeCell ref="Y514:AF514"/>
    <mergeCell ref="Y515:AF515"/>
    <mergeCell ref="Y516:AF516"/>
    <mergeCell ref="Y517:AF517"/>
    <mergeCell ref="Y518:AF518"/>
    <mergeCell ref="Y519:AF519"/>
    <mergeCell ref="Y520:AF520"/>
    <mergeCell ref="Y521:AF521"/>
    <mergeCell ref="Y522:AF522"/>
    <mergeCell ref="Y523:AF523"/>
    <mergeCell ref="Y524:AF524"/>
    <mergeCell ref="Y525:AF525"/>
    <mergeCell ref="Y526:AF526"/>
    <mergeCell ref="Y527:AF527"/>
    <mergeCell ref="Y528:AF528"/>
    <mergeCell ref="Y529:AF529"/>
    <mergeCell ref="Y530:AF530"/>
    <mergeCell ref="Y531:AF531"/>
    <mergeCell ref="Y532:AF532"/>
    <mergeCell ref="Y533:AF533"/>
    <mergeCell ref="Y534:AF534"/>
    <mergeCell ref="Y535:AF535"/>
    <mergeCell ref="Y536:AF536"/>
    <mergeCell ref="Y537:AF537"/>
    <mergeCell ref="Y538:AF538"/>
    <mergeCell ref="Y539:AF539"/>
    <mergeCell ref="Y540:AF540"/>
    <mergeCell ref="Y541:AF541"/>
    <mergeCell ref="Y542:AF542"/>
    <mergeCell ref="Y543:AF543"/>
    <mergeCell ref="Y544:AF544"/>
    <mergeCell ref="Y545:AF545"/>
    <mergeCell ref="Y546:AF546"/>
    <mergeCell ref="Y547:AF547"/>
    <mergeCell ref="Y548:AF548"/>
    <mergeCell ref="Y549:AF549"/>
    <mergeCell ref="Y550:AF550"/>
    <mergeCell ref="Y551:AF551"/>
    <mergeCell ref="Y552:AF552"/>
    <mergeCell ref="Y553:AF553"/>
    <mergeCell ref="Y554:AF554"/>
    <mergeCell ref="Y555:AF555"/>
    <mergeCell ref="Y556:AF556"/>
    <mergeCell ref="Y557:AF557"/>
    <mergeCell ref="Y558:AF558"/>
    <mergeCell ref="Y559:AF559"/>
    <mergeCell ref="Y560:AF560"/>
    <mergeCell ref="Y561:AF561"/>
    <mergeCell ref="Y562:AF562"/>
    <mergeCell ref="Y563:AF563"/>
    <mergeCell ref="Y564:AF564"/>
    <mergeCell ref="Y565:AF565"/>
    <mergeCell ref="Y566:AF566"/>
    <mergeCell ref="Y567:AF567"/>
    <mergeCell ref="Y568:AF568"/>
    <mergeCell ref="Y569:AF569"/>
    <mergeCell ref="Y570:AF570"/>
    <mergeCell ref="Y571:AF571"/>
    <mergeCell ref="Y572:AF572"/>
    <mergeCell ref="Y573:AF573"/>
    <mergeCell ref="Y574:AF574"/>
    <mergeCell ref="Y575:AF575"/>
    <mergeCell ref="Y576:AF576"/>
    <mergeCell ref="Y577:AF577"/>
    <mergeCell ref="Y578:AF578"/>
    <mergeCell ref="Y579:AF579"/>
    <mergeCell ref="Y580:AF580"/>
    <mergeCell ref="Y581:AF581"/>
    <mergeCell ref="Y582:AF582"/>
    <mergeCell ref="Y583:AF583"/>
    <mergeCell ref="Y584:AF584"/>
    <mergeCell ref="Y585:AF585"/>
    <mergeCell ref="Y586:AF586"/>
    <mergeCell ref="Y587:AF587"/>
    <mergeCell ref="Y588:AF588"/>
    <mergeCell ref="Y589:AF589"/>
    <mergeCell ref="Y590:AF590"/>
    <mergeCell ref="Y591:AF591"/>
    <mergeCell ref="Y592:AF592"/>
    <mergeCell ref="Y593:AF593"/>
    <mergeCell ref="Y594:AF594"/>
    <mergeCell ref="Y595:AF595"/>
    <mergeCell ref="Y596:AF596"/>
    <mergeCell ref="Y597:AF597"/>
    <mergeCell ref="Y598:AF598"/>
    <mergeCell ref="Y599:AF599"/>
    <mergeCell ref="Y600:AF600"/>
    <mergeCell ref="Y601:AF601"/>
    <mergeCell ref="Y602:AF602"/>
    <mergeCell ref="Y603:AF603"/>
    <mergeCell ref="Y604:AF604"/>
    <mergeCell ref="Y605:AF605"/>
    <mergeCell ref="Y606:AF606"/>
    <mergeCell ref="Y607:AF607"/>
    <mergeCell ref="Y608:AF608"/>
    <mergeCell ref="Y609:AF609"/>
    <mergeCell ref="Y610:AF610"/>
    <mergeCell ref="Y611:AF611"/>
    <mergeCell ref="Y612:AF612"/>
    <mergeCell ref="Y613:AF613"/>
    <mergeCell ref="Y614:AF614"/>
    <mergeCell ref="Y615:AF615"/>
    <mergeCell ref="Y616:AF616"/>
    <mergeCell ref="Y617:AF617"/>
    <mergeCell ref="Y618:AF618"/>
    <mergeCell ref="Y619:AF619"/>
    <mergeCell ref="Y620:AF620"/>
    <mergeCell ref="Y621:AF621"/>
    <mergeCell ref="Y622:AF622"/>
    <mergeCell ref="Y623:AF623"/>
    <mergeCell ref="Y624:AF624"/>
    <mergeCell ref="Y625:AF625"/>
    <mergeCell ref="Y626:AF626"/>
    <mergeCell ref="Y627:AF627"/>
    <mergeCell ref="Y628:AF628"/>
    <mergeCell ref="Y629:AF629"/>
    <mergeCell ref="Y630:AF630"/>
    <mergeCell ref="Y631:AF631"/>
    <mergeCell ref="Y632:AF632"/>
    <mergeCell ref="Y633:AF633"/>
    <mergeCell ref="Y634:AF634"/>
    <mergeCell ref="Y635:AF635"/>
    <mergeCell ref="Y636:AF636"/>
    <mergeCell ref="Y637:AF637"/>
    <mergeCell ref="Y638:AF638"/>
    <mergeCell ref="Y639:AF639"/>
    <mergeCell ref="Y640:AF640"/>
    <mergeCell ref="Y641:AF641"/>
    <mergeCell ref="Y642:AF642"/>
    <mergeCell ref="Y643:AF643"/>
    <mergeCell ref="Y644:AF644"/>
    <mergeCell ref="Y645:AF645"/>
    <mergeCell ref="Y646:AF646"/>
    <mergeCell ref="Y647:AF647"/>
    <mergeCell ref="Y648:AF648"/>
    <mergeCell ref="Y649:AF649"/>
    <mergeCell ref="Y650:AF650"/>
    <mergeCell ref="Y651:AF651"/>
    <mergeCell ref="Y652:AF652"/>
    <mergeCell ref="Y653:AF653"/>
    <mergeCell ref="Y654:AF654"/>
    <mergeCell ref="Y655:AF655"/>
    <mergeCell ref="Y656:AF656"/>
    <mergeCell ref="Y657:AF657"/>
    <mergeCell ref="Y658:AF658"/>
    <mergeCell ref="Y659:AF659"/>
    <mergeCell ref="Y660:AF660"/>
    <mergeCell ref="Y661:AF661"/>
    <mergeCell ref="Y662:AF662"/>
    <mergeCell ref="Y663:AF663"/>
    <mergeCell ref="Y664:AF664"/>
    <mergeCell ref="Y665:AF665"/>
    <mergeCell ref="Y666:AF666"/>
    <mergeCell ref="Y667:AF667"/>
    <mergeCell ref="Y668:AF668"/>
    <mergeCell ref="Y669:AF669"/>
    <mergeCell ref="Y670:AF670"/>
    <mergeCell ref="Y671:AF671"/>
    <mergeCell ref="Y672:AF672"/>
    <mergeCell ref="Y673:AF673"/>
    <mergeCell ref="Y674:AF674"/>
    <mergeCell ref="Y675:AF675"/>
    <mergeCell ref="Y676:AF676"/>
    <mergeCell ref="Y677:AF677"/>
    <mergeCell ref="Y713:AF713"/>
    <mergeCell ref="Y678:AF678"/>
    <mergeCell ref="Y679:AF679"/>
    <mergeCell ref="Y680:AF680"/>
    <mergeCell ref="Y681:AF681"/>
    <mergeCell ref="Y682:AF682"/>
    <mergeCell ref="Y683:AF683"/>
    <mergeCell ref="Y684:AF684"/>
    <mergeCell ref="Y685:AF685"/>
    <mergeCell ref="Y686:AF686"/>
    <mergeCell ref="Y687:AF687"/>
    <mergeCell ref="Y688:AF688"/>
    <mergeCell ref="Y689:AF689"/>
    <mergeCell ref="Y690:AF690"/>
    <mergeCell ref="Y691:AF691"/>
    <mergeCell ref="Y692:AF692"/>
    <mergeCell ref="Y693:AF693"/>
    <mergeCell ref="Y694:AF694"/>
    <mergeCell ref="Y717:AF717"/>
    <mergeCell ref="Y695:AF695"/>
    <mergeCell ref="Y696:AF696"/>
    <mergeCell ref="Y697:AF697"/>
    <mergeCell ref="Y719:AF719"/>
    <mergeCell ref="Y720:AF720"/>
    <mergeCell ref="Y721:AF721"/>
    <mergeCell ref="Y722:AF722"/>
    <mergeCell ref="Y723:AF723"/>
    <mergeCell ref="Y724:AF724"/>
    <mergeCell ref="Y725:AF725"/>
    <mergeCell ref="Y726:AF726"/>
    <mergeCell ref="Y727:AF727"/>
    <mergeCell ref="Y728:AF728"/>
    <mergeCell ref="Y729:AF729"/>
    <mergeCell ref="Y730:AF730"/>
    <mergeCell ref="Y731:AF731"/>
    <mergeCell ref="Y698:AF698"/>
    <mergeCell ref="Y699:AF699"/>
    <mergeCell ref="Y700:AF700"/>
    <mergeCell ref="Y701:AF701"/>
    <mergeCell ref="Y702:AF702"/>
    <mergeCell ref="Y703:AF703"/>
    <mergeCell ref="Y704:AF704"/>
    <mergeCell ref="Y705:AF705"/>
    <mergeCell ref="Y706:AF706"/>
    <mergeCell ref="Y707:AF707"/>
    <mergeCell ref="Y708:AF708"/>
    <mergeCell ref="Y709:AF709"/>
    <mergeCell ref="Y710:AF710"/>
    <mergeCell ref="Y711:AF711"/>
    <mergeCell ref="Y712:AF712"/>
    <mergeCell ref="Y718:AF718"/>
    <mergeCell ref="Y714:AF714"/>
    <mergeCell ref="Y749:AF749"/>
    <mergeCell ref="Y750:AF750"/>
    <mergeCell ref="Y751:AF751"/>
    <mergeCell ref="Y752:AF752"/>
    <mergeCell ref="Y753:AF753"/>
    <mergeCell ref="Y754:AF754"/>
    <mergeCell ref="Y755:AF755"/>
    <mergeCell ref="Y756:AF756"/>
    <mergeCell ref="Y757:AF757"/>
    <mergeCell ref="AW90:AZ90"/>
    <mergeCell ref="BZ6:CK12"/>
    <mergeCell ref="Y732:AF732"/>
    <mergeCell ref="Y733:AF733"/>
    <mergeCell ref="Y734:AF734"/>
    <mergeCell ref="Y735:AF735"/>
    <mergeCell ref="Y736:AF736"/>
    <mergeCell ref="Y737:AF737"/>
    <mergeCell ref="Y738:AF738"/>
    <mergeCell ref="Y739:AF739"/>
    <mergeCell ref="Y740:AF740"/>
    <mergeCell ref="Y741:AF741"/>
    <mergeCell ref="Y742:AF742"/>
    <mergeCell ref="Y743:AF743"/>
    <mergeCell ref="Y744:AF744"/>
    <mergeCell ref="Y745:AF745"/>
    <mergeCell ref="Y746:AF746"/>
    <mergeCell ref="Y747:AF747"/>
    <mergeCell ref="Y748:AF748"/>
    <mergeCell ref="Y715:AF715"/>
    <mergeCell ref="Y716:AF716"/>
    <mergeCell ref="V90:X90"/>
    <mergeCell ref="V91:X91"/>
    <mergeCell ref="V92:X92"/>
    <mergeCell ref="V93:X93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106:X106"/>
    <mergeCell ref="V107:X107"/>
    <mergeCell ref="V108:X108"/>
    <mergeCell ref="V109:X109"/>
    <mergeCell ref="V110:X110"/>
    <mergeCell ref="V111:X111"/>
    <mergeCell ref="V112:X112"/>
    <mergeCell ref="V113:X113"/>
    <mergeCell ref="V114:X114"/>
    <mergeCell ref="V115:X115"/>
    <mergeCell ref="V116:X116"/>
    <mergeCell ref="V117:X117"/>
    <mergeCell ref="V118:X118"/>
    <mergeCell ref="V119:X119"/>
    <mergeCell ref="V120:X120"/>
    <mergeCell ref="V121:X121"/>
    <mergeCell ref="V122:X122"/>
    <mergeCell ref="V123:X123"/>
    <mergeCell ref="V124:X124"/>
    <mergeCell ref="V125:X125"/>
    <mergeCell ref="V126:X126"/>
    <mergeCell ref="V127:X127"/>
    <mergeCell ref="V128:X128"/>
    <mergeCell ref="V129:X129"/>
    <mergeCell ref="V130:X130"/>
    <mergeCell ref="V131:X131"/>
    <mergeCell ref="V132:X132"/>
    <mergeCell ref="V133:X133"/>
    <mergeCell ref="V134:X134"/>
    <mergeCell ref="V135:X135"/>
    <mergeCell ref="V136:X136"/>
    <mergeCell ref="V137:X137"/>
    <mergeCell ref="V138:X138"/>
    <mergeCell ref="V139:X139"/>
    <mergeCell ref="V140:X140"/>
    <mergeCell ref="V141:X141"/>
    <mergeCell ref="V142:X142"/>
    <mergeCell ref="V143:X143"/>
    <mergeCell ref="V144:X144"/>
    <mergeCell ref="V145:X145"/>
    <mergeCell ref="V146:X146"/>
    <mergeCell ref="V147:X147"/>
    <mergeCell ref="V148:X148"/>
    <mergeCell ref="V149:X149"/>
    <mergeCell ref="V150:X150"/>
    <mergeCell ref="V151:X151"/>
    <mergeCell ref="V152:X152"/>
    <mergeCell ref="V153:X153"/>
    <mergeCell ref="V154:X154"/>
    <mergeCell ref="V155:X155"/>
    <mergeCell ref="V156:X156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V165:X165"/>
    <mergeCell ref="V166:X166"/>
    <mergeCell ref="V167:X167"/>
    <mergeCell ref="V168:X168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81:X181"/>
    <mergeCell ref="V182:X182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V197:X197"/>
    <mergeCell ref="V198:X198"/>
    <mergeCell ref="V199:X199"/>
    <mergeCell ref="V200:X200"/>
    <mergeCell ref="V201:X201"/>
    <mergeCell ref="V202:X202"/>
    <mergeCell ref="V203:X203"/>
    <mergeCell ref="V204:X204"/>
    <mergeCell ref="V205:X205"/>
    <mergeCell ref="V206:X206"/>
    <mergeCell ref="V207:X207"/>
    <mergeCell ref="V208:X208"/>
    <mergeCell ref="V209:X209"/>
    <mergeCell ref="V210:X210"/>
    <mergeCell ref="V211:X211"/>
    <mergeCell ref="V212:X212"/>
    <mergeCell ref="V213:X213"/>
    <mergeCell ref="V214:X214"/>
    <mergeCell ref="V215:X215"/>
    <mergeCell ref="V216:X216"/>
    <mergeCell ref="V217:X217"/>
    <mergeCell ref="V218:X218"/>
    <mergeCell ref="V219:X219"/>
    <mergeCell ref="V220:X220"/>
    <mergeCell ref="V221:X221"/>
    <mergeCell ref="V222:X222"/>
    <mergeCell ref="V223:X223"/>
    <mergeCell ref="V224:X224"/>
    <mergeCell ref="V225:X225"/>
    <mergeCell ref="V226:X226"/>
    <mergeCell ref="V227:X227"/>
    <mergeCell ref="V228:X228"/>
    <mergeCell ref="V229:X229"/>
    <mergeCell ref="V230:X230"/>
    <mergeCell ref="V231:X231"/>
    <mergeCell ref="V232:X232"/>
    <mergeCell ref="V233:X233"/>
    <mergeCell ref="V234:X234"/>
    <mergeCell ref="V235:X235"/>
    <mergeCell ref="V236:X236"/>
    <mergeCell ref="V237:X237"/>
    <mergeCell ref="V238:X238"/>
    <mergeCell ref="V239:X239"/>
    <mergeCell ref="V240:X240"/>
    <mergeCell ref="V241:X241"/>
    <mergeCell ref="V242:X242"/>
    <mergeCell ref="V243:X243"/>
    <mergeCell ref="V244:X244"/>
    <mergeCell ref="V245:X245"/>
    <mergeCell ref="V246:X246"/>
    <mergeCell ref="V247:X247"/>
    <mergeCell ref="V248:X248"/>
    <mergeCell ref="V249:X249"/>
    <mergeCell ref="V250:X250"/>
    <mergeCell ref="V251:X251"/>
    <mergeCell ref="V252:X252"/>
    <mergeCell ref="V253:X253"/>
    <mergeCell ref="V254:X254"/>
    <mergeCell ref="V255:X255"/>
    <mergeCell ref="V256:X256"/>
    <mergeCell ref="V257:X257"/>
    <mergeCell ref="V258:X258"/>
    <mergeCell ref="V259:X259"/>
    <mergeCell ref="V260:X260"/>
    <mergeCell ref="V261:X261"/>
    <mergeCell ref="V262:X262"/>
    <mergeCell ref="V263:X263"/>
    <mergeCell ref="V264:X264"/>
    <mergeCell ref="V265:X265"/>
    <mergeCell ref="V266:X266"/>
    <mergeCell ref="V267:X267"/>
    <mergeCell ref="V268:X268"/>
    <mergeCell ref="V269:X269"/>
    <mergeCell ref="V270:X270"/>
    <mergeCell ref="V271:X271"/>
    <mergeCell ref="V272:X272"/>
    <mergeCell ref="V273:X273"/>
    <mergeCell ref="V274:X274"/>
    <mergeCell ref="V275:X275"/>
    <mergeCell ref="V276:X276"/>
    <mergeCell ref="V277:X277"/>
    <mergeCell ref="V278:X278"/>
    <mergeCell ref="V279:X279"/>
    <mergeCell ref="V280:X280"/>
    <mergeCell ref="V281:X281"/>
    <mergeCell ref="V282:X282"/>
    <mergeCell ref="V283:X283"/>
    <mergeCell ref="V284:X284"/>
    <mergeCell ref="V285:X285"/>
    <mergeCell ref="V286:X286"/>
    <mergeCell ref="V287:X287"/>
    <mergeCell ref="V288:X288"/>
    <mergeCell ref="V289:X289"/>
    <mergeCell ref="V290:X290"/>
    <mergeCell ref="V291:X291"/>
    <mergeCell ref="V292:X292"/>
    <mergeCell ref="V293:X293"/>
    <mergeCell ref="V294:X294"/>
    <mergeCell ref="V295:X295"/>
    <mergeCell ref="V296:X296"/>
    <mergeCell ref="V297:X297"/>
    <mergeCell ref="V298:X298"/>
    <mergeCell ref="V299:X299"/>
    <mergeCell ref="V300:X300"/>
    <mergeCell ref="V301:X301"/>
    <mergeCell ref="V302:X302"/>
    <mergeCell ref="V303:X303"/>
    <mergeCell ref="V304:X304"/>
    <mergeCell ref="V305:X305"/>
    <mergeCell ref="V306:X306"/>
    <mergeCell ref="V307:X307"/>
    <mergeCell ref="V308:X308"/>
    <mergeCell ref="V309:X309"/>
    <mergeCell ref="V310:X310"/>
    <mergeCell ref="V311:X311"/>
    <mergeCell ref="V312:X312"/>
    <mergeCell ref="V313:X313"/>
    <mergeCell ref="V314:X314"/>
    <mergeCell ref="V315:X315"/>
    <mergeCell ref="V316:X316"/>
    <mergeCell ref="V317:X317"/>
    <mergeCell ref="V318:X318"/>
    <mergeCell ref="V319:X319"/>
    <mergeCell ref="V320:X320"/>
    <mergeCell ref="V321:X321"/>
    <mergeCell ref="V322:X322"/>
    <mergeCell ref="V323:X323"/>
    <mergeCell ref="V324:X324"/>
    <mergeCell ref="V325:X325"/>
    <mergeCell ref="V326:X326"/>
    <mergeCell ref="V327:X327"/>
    <mergeCell ref="V328:X328"/>
    <mergeCell ref="V329:X329"/>
    <mergeCell ref="V330:X330"/>
    <mergeCell ref="V331:X331"/>
    <mergeCell ref="V332:X332"/>
    <mergeCell ref="V333:X333"/>
    <mergeCell ref="V334:X334"/>
    <mergeCell ref="V335:X335"/>
    <mergeCell ref="V336:X336"/>
    <mergeCell ref="V337:X337"/>
    <mergeCell ref="V338:X338"/>
    <mergeCell ref="V339:X339"/>
    <mergeCell ref="V340:X340"/>
    <mergeCell ref="V341:X341"/>
    <mergeCell ref="V342:X342"/>
    <mergeCell ref="V343:X343"/>
    <mergeCell ref="V344:X344"/>
    <mergeCell ref="V345:X345"/>
    <mergeCell ref="V346:X346"/>
    <mergeCell ref="V347:X347"/>
    <mergeCell ref="V348:X348"/>
    <mergeCell ref="V349:X349"/>
    <mergeCell ref="V350:X350"/>
    <mergeCell ref="V351:X351"/>
    <mergeCell ref="V352:X352"/>
    <mergeCell ref="V353:X353"/>
    <mergeCell ref="V354:X354"/>
    <mergeCell ref="V355:X355"/>
    <mergeCell ref="V356:X356"/>
    <mergeCell ref="V357:X357"/>
    <mergeCell ref="V358:X358"/>
    <mergeCell ref="V359:X359"/>
    <mergeCell ref="V360:X360"/>
    <mergeCell ref="V361:X361"/>
    <mergeCell ref="V362:X362"/>
    <mergeCell ref="V363:X363"/>
    <mergeCell ref="V364:X364"/>
    <mergeCell ref="V365:X365"/>
    <mergeCell ref="V366:X366"/>
    <mergeCell ref="V367:X367"/>
    <mergeCell ref="V368:X368"/>
    <mergeCell ref="V369:X369"/>
    <mergeCell ref="V370:X370"/>
    <mergeCell ref="V371:X371"/>
    <mergeCell ref="V372:X372"/>
    <mergeCell ref="V373:X373"/>
    <mergeCell ref="V374:X374"/>
    <mergeCell ref="V375:X375"/>
    <mergeCell ref="V376:X376"/>
    <mergeCell ref="V377:X377"/>
    <mergeCell ref="V378:X378"/>
    <mergeCell ref="V379:X379"/>
    <mergeCell ref="V380:X380"/>
    <mergeCell ref="V381:X381"/>
    <mergeCell ref="V382:X382"/>
    <mergeCell ref="V383:X383"/>
    <mergeCell ref="V384:X384"/>
    <mergeCell ref="V385:X385"/>
    <mergeCell ref="V386:X386"/>
    <mergeCell ref="V387:X387"/>
    <mergeCell ref="V388:X388"/>
    <mergeCell ref="V389:X389"/>
    <mergeCell ref="V390:X390"/>
    <mergeCell ref="V391:X391"/>
    <mergeCell ref="V392:X392"/>
    <mergeCell ref="V393:X393"/>
    <mergeCell ref="V394:X394"/>
    <mergeCell ref="V395:X395"/>
    <mergeCell ref="V396:X396"/>
    <mergeCell ref="V397:X397"/>
    <mergeCell ref="V398:X398"/>
    <mergeCell ref="V399:X399"/>
    <mergeCell ref="V400:X400"/>
    <mergeCell ref="V401:X401"/>
    <mergeCell ref="V402:X402"/>
    <mergeCell ref="V403:X403"/>
    <mergeCell ref="V404:X404"/>
    <mergeCell ref="V405:X405"/>
    <mergeCell ref="V406:X406"/>
    <mergeCell ref="V407:X407"/>
    <mergeCell ref="V408:X408"/>
    <mergeCell ref="V409:X409"/>
    <mergeCell ref="V410:X410"/>
    <mergeCell ref="V411:X411"/>
    <mergeCell ref="V412:X412"/>
    <mergeCell ref="V413:X413"/>
    <mergeCell ref="V414:X414"/>
    <mergeCell ref="V415:X415"/>
    <mergeCell ref="V416:X416"/>
    <mergeCell ref="V417:X417"/>
    <mergeCell ref="V418:X418"/>
    <mergeCell ref="V419:X419"/>
    <mergeCell ref="V420:X420"/>
    <mergeCell ref="V421:X421"/>
    <mergeCell ref="V422:X422"/>
    <mergeCell ref="V423:X423"/>
    <mergeCell ref="V424:X424"/>
    <mergeCell ref="V425:X425"/>
    <mergeCell ref="V426:X426"/>
    <mergeCell ref="V427:X427"/>
    <mergeCell ref="V428:X428"/>
    <mergeCell ref="V429:X429"/>
    <mergeCell ref="V430:X430"/>
    <mergeCell ref="V431:X431"/>
    <mergeCell ref="V432:X432"/>
    <mergeCell ref="V433:X433"/>
    <mergeCell ref="V434:X434"/>
    <mergeCell ref="V435:X435"/>
    <mergeCell ref="V436:X436"/>
    <mergeCell ref="V437:X437"/>
    <mergeCell ref="V438:X438"/>
    <mergeCell ref="V439:X439"/>
    <mergeCell ref="V440:X440"/>
    <mergeCell ref="V441:X441"/>
    <mergeCell ref="V442:X442"/>
    <mergeCell ref="V443:X443"/>
    <mergeCell ref="V444:X444"/>
    <mergeCell ref="V445:X445"/>
    <mergeCell ref="V446:X446"/>
    <mergeCell ref="V447:X447"/>
    <mergeCell ref="V448:X448"/>
    <mergeCell ref="V449:X449"/>
    <mergeCell ref="V450:X450"/>
    <mergeCell ref="V451:X451"/>
    <mergeCell ref="V452:X452"/>
    <mergeCell ref="V453:X453"/>
    <mergeCell ref="V454:X454"/>
    <mergeCell ref="V455:X455"/>
    <mergeCell ref="V456:X456"/>
    <mergeCell ref="V457:X457"/>
    <mergeCell ref="V458:X458"/>
    <mergeCell ref="V459:X459"/>
    <mergeCell ref="V460:X460"/>
    <mergeCell ref="V461:X461"/>
    <mergeCell ref="V462:X462"/>
    <mergeCell ref="V463:X463"/>
    <mergeCell ref="V464:X464"/>
    <mergeCell ref="V465:X465"/>
    <mergeCell ref="V466:X466"/>
    <mergeCell ref="V467:X467"/>
    <mergeCell ref="V468:X468"/>
    <mergeCell ref="V469:X469"/>
    <mergeCell ref="V470:X470"/>
    <mergeCell ref="V471:X471"/>
    <mergeCell ref="V472:X472"/>
    <mergeCell ref="V473:X473"/>
    <mergeCell ref="V474:X474"/>
    <mergeCell ref="V475:X475"/>
    <mergeCell ref="V476:X476"/>
    <mergeCell ref="V477:X477"/>
    <mergeCell ref="V478:X478"/>
    <mergeCell ref="V479:X479"/>
    <mergeCell ref="V480:X480"/>
    <mergeCell ref="V481:X481"/>
    <mergeCell ref="V482:X482"/>
    <mergeCell ref="V483:X483"/>
    <mergeCell ref="V484:X484"/>
    <mergeCell ref="V485:X485"/>
    <mergeCell ref="V486:X486"/>
    <mergeCell ref="V487:X487"/>
    <mergeCell ref="V488:X488"/>
    <mergeCell ref="V489:X489"/>
    <mergeCell ref="V490:X490"/>
    <mergeCell ref="V491:X491"/>
    <mergeCell ref="V492:X492"/>
    <mergeCell ref="V493:X493"/>
    <mergeCell ref="V494:X494"/>
    <mergeCell ref="V495:X495"/>
    <mergeCell ref="V496:X496"/>
    <mergeCell ref="V497:X497"/>
    <mergeCell ref="V498:X498"/>
    <mergeCell ref="V499:X499"/>
    <mergeCell ref="V500:X500"/>
    <mergeCell ref="V501:X501"/>
    <mergeCell ref="V502:X502"/>
    <mergeCell ref="V503:X503"/>
    <mergeCell ref="V504:X504"/>
    <mergeCell ref="V505:X505"/>
    <mergeCell ref="V506:X506"/>
    <mergeCell ref="V507:X507"/>
    <mergeCell ref="V508:X508"/>
    <mergeCell ref="V509:X509"/>
    <mergeCell ref="V510:X510"/>
    <mergeCell ref="V511:X511"/>
    <mergeCell ref="V512:X512"/>
    <mergeCell ref="V513:X513"/>
    <mergeCell ref="V514:X514"/>
    <mergeCell ref="V515:X515"/>
    <mergeCell ref="V516:X516"/>
    <mergeCell ref="V517:X517"/>
    <mergeCell ref="V518:X518"/>
    <mergeCell ref="V519:X519"/>
    <mergeCell ref="V520:X520"/>
    <mergeCell ref="V521:X521"/>
    <mergeCell ref="V522:X522"/>
    <mergeCell ref="V523:X523"/>
    <mergeCell ref="V524:X524"/>
    <mergeCell ref="V525:X525"/>
    <mergeCell ref="V526:X526"/>
    <mergeCell ref="V527:X527"/>
    <mergeCell ref="V528:X528"/>
    <mergeCell ref="V529:X529"/>
    <mergeCell ref="V530:X530"/>
    <mergeCell ref="V531:X531"/>
    <mergeCell ref="V532:X532"/>
    <mergeCell ref="V533:X533"/>
    <mergeCell ref="V534:X534"/>
    <mergeCell ref="V535:X535"/>
    <mergeCell ref="V536:X536"/>
    <mergeCell ref="V537:X537"/>
    <mergeCell ref="V538:X538"/>
    <mergeCell ref="V539:X539"/>
    <mergeCell ref="V540:X540"/>
    <mergeCell ref="V541:X541"/>
    <mergeCell ref="V542:X542"/>
    <mergeCell ref="V543:X543"/>
    <mergeCell ref="V544:X544"/>
    <mergeCell ref="V545:X545"/>
    <mergeCell ref="V546:X546"/>
    <mergeCell ref="V547:X547"/>
    <mergeCell ref="V548:X548"/>
    <mergeCell ref="V549:X549"/>
    <mergeCell ref="V550:X550"/>
    <mergeCell ref="V551:X551"/>
    <mergeCell ref="V552:X552"/>
    <mergeCell ref="V553:X553"/>
    <mergeCell ref="V554:X554"/>
    <mergeCell ref="V555:X555"/>
    <mergeCell ref="V556:X556"/>
    <mergeCell ref="V557:X557"/>
    <mergeCell ref="V558:X558"/>
    <mergeCell ref="V559:X559"/>
    <mergeCell ref="V560:X560"/>
    <mergeCell ref="V561:X561"/>
    <mergeCell ref="V562:X562"/>
    <mergeCell ref="V563:X563"/>
    <mergeCell ref="V564:X564"/>
    <mergeCell ref="V565:X565"/>
    <mergeCell ref="V566:X566"/>
    <mergeCell ref="V567:X567"/>
    <mergeCell ref="V568:X568"/>
    <mergeCell ref="V569:X569"/>
    <mergeCell ref="V570:X570"/>
    <mergeCell ref="V571:X571"/>
    <mergeCell ref="V572:X572"/>
    <mergeCell ref="V573:X573"/>
    <mergeCell ref="V574:X574"/>
    <mergeCell ref="V575:X575"/>
    <mergeCell ref="V576:X576"/>
    <mergeCell ref="V577:X577"/>
    <mergeCell ref="V578:X578"/>
    <mergeCell ref="V579:X579"/>
    <mergeCell ref="V580:X580"/>
    <mergeCell ref="V581:X581"/>
    <mergeCell ref="V582:X582"/>
    <mergeCell ref="V583:X583"/>
    <mergeCell ref="V584:X584"/>
    <mergeCell ref="V585:X585"/>
    <mergeCell ref="V586:X586"/>
    <mergeCell ref="V587:X587"/>
    <mergeCell ref="V588:X588"/>
    <mergeCell ref="V589:X589"/>
    <mergeCell ref="V590:X590"/>
    <mergeCell ref="V591:X591"/>
    <mergeCell ref="V592:X592"/>
    <mergeCell ref="V593:X593"/>
    <mergeCell ref="V594:X594"/>
    <mergeCell ref="V595:X595"/>
    <mergeCell ref="V596:X596"/>
    <mergeCell ref="V597:X597"/>
    <mergeCell ref="V598:X598"/>
    <mergeCell ref="V599:X599"/>
    <mergeCell ref="V600:X600"/>
    <mergeCell ref="V601:X601"/>
    <mergeCell ref="V602:X602"/>
    <mergeCell ref="V603:X603"/>
    <mergeCell ref="V604:X604"/>
    <mergeCell ref="V605:X605"/>
    <mergeCell ref="V606:X606"/>
    <mergeCell ref="V607:X607"/>
    <mergeCell ref="V608:X608"/>
    <mergeCell ref="V609:X609"/>
    <mergeCell ref="V610:X610"/>
    <mergeCell ref="V611:X611"/>
    <mergeCell ref="V612:X612"/>
    <mergeCell ref="V613:X613"/>
    <mergeCell ref="V614:X614"/>
    <mergeCell ref="V615:X615"/>
    <mergeCell ref="V616:X616"/>
    <mergeCell ref="V617:X617"/>
    <mergeCell ref="V618:X618"/>
    <mergeCell ref="V619:X619"/>
    <mergeCell ref="V620:X620"/>
    <mergeCell ref="V621:X621"/>
    <mergeCell ref="V622:X622"/>
    <mergeCell ref="V623:X623"/>
    <mergeCell ref="V624:X624"/>
    <mergeCell ref="V625:X625"/>
    <mergeCell ref="V626:X626"/>
    <mergeCell ref="V627:X627"/>
    <mergeCell ref="V628:X628"/>
    <mergeCell ref="V629:X629"/>
    <mergeCell ref="V630:X630"/>
    <mergeCell ref="V631:X631"/>
    <mergeCell ref="V632:X632"/>
    <mergeCell ref="V633:X633"/>
    <mergeCell ref="V634:X634"/>
    <mergeCell ref="V635:X635"/>
    <mergeCell ref="V636:X636"/>
    <mergeCell ref="V637:X637"/>
    <mergeCell ref="V638:X638"/>
    <mergeCell ref="V639:X639"/>
    <mergeCell ref="V640:X640"/>
    <mergeCell ref="V641:X641"/>
    <mergeCell ref="V642:X642"/>
    <mergeCell ref="V643:X643"/>
    <mergeCell ref="V644:X644"/>
    <mergeCell ref="V645:X645"/>
    <mergeCell ref="V646:X646"/>
    <mergeCell ref="V647:X647"/>
    <mergeCell ref="V648:X648"/>
    <mergeCell ref="V649:X649"/>
    <mergeCell ref="V650:X650"/>
    <mergeCell ref="V651:X651"/>
    <mergeCell ref="V652:X652"/>
    <mergeCell ref="V653:X653"/>
    <mergeCell ref="V654:X654"/>
    <mergeCell ref="V655:X655"/>
    <mergeCell ref="V656:X656"/>
    <mergeCell ref="V657:X657"/>
    <mergeCell ref="V658:X658"/>
    <mergeCell ref="V659:X659"/>
    <mergeCell ref="V660:X660"/>
    <mergeCell ref="V661:X661"/>
    <mergeCell ref="V662:X662"/>
    <mergeCell ref="V663:X663"/>
    <mergeCell ref="V664:X664"/>
    <mergeCell ref="V665:X665"/>
    <mergeCell ref="V666:X666"/>
    <mergeCell ref="V667:X667"/>
    <mergeCell ref="V668:X668"/>
    <mergeCell ref="V669:X669"/>
    <mergeCell ref="V670:X670"/>
    <mergeCell ref="V671:X671"/>
    <mergeCell ref="V672:X672"/>
    <mergeCell ref="V673:X673"/>
    <mergeCell ref="V674:X674"/>
    <mergeCell ref="V675:X675"/>
    <mergeCell ref="V676:X676"/>
    <mergeCell ref="V677:X677"/>
    <mergeCell ref="V678:X678"/>
    <mergeCell ref="V679:X679"/>
    <mergeCell ref="V680:X680"/>
    <mergeCell ref="V681:X681"/>
    <mergeCell ref="V682:X682"/>
    <mergeCell ref="V683:X683"/>
    <mergeCell ref="V684:X684"/>
    <mergeCell ref="V685:X685"/>
    <mergeCell ref="V686:X686"/>
    <mergeCell ref="V687:X687"/>
    <mergeCell ref="V688:X688"/>
    <mergeCell ref="V689:X689"/>
    <mergeCell ref="V690:X690"/>
    <mergeCell ref="V691:X691"/>
    <mergeCell ref="V692:X692"/>
    <mergeCell ref="V693:X693"/>
    <mergeCell ref="V694:X694"/>
    <mergeCell ref="V695:X695"/>
    <mergeCell ref="V696:X696"/>
    <mergeCell ref="V697:X697"/>
    <mergeCell ref="V698:X698"/>
    <mergeCell ref="V722:X722"/>
    <mergeCell ref="V723:X723"/>
    <mergeCell ref="V724:X724"/>
    <mergeCell ref="V725:X725"/>
    <mergeCell ref="V726:X726"/>
    <mergeCell ref="V727:X727"/>
    <mergeCell ref="V728:X728"/>
    <mergeCell ref="V729:X729"/>
    <mergeCell ref="V730:X730"/>
    <mergeCell ref="V731:X731"/>
    <mergeCell ref="V732:X732"/>
    <mergeCell ref="V699:X699"/>
    <mergeCell ref="V700:X700"/>
    <mergeCell ref="V701:X701"/>
    <mergeCell ref="V702:X702"/>
    <mergeCell ref="V703:X703"/>
    <mergeCell ref="V704:X704"/>
    <mergeCell ref="V705:X705"/>
    <mergeCell ref="V706:X706"/>
    <mergeCell ref="V707:X707"/>
    <mergeCell ref="V708:X708"/>
    <mergeCell ref="V709:X709"/>
    <mergeCell ref="V710:X710"/>
    <mergeCell ref="V711:X711"/>
    <mergeCell ref="V712:X712"/>
    <mergeCell ref="V713:X713"/>
    <mergeCell ref="V714:X714"/>
    <mergeCell ref="V715:X715"/>
    <mergeCell ref="V750:X750"/>
    <mergeCell ref="V751:X751"/>
    <mergeCell ref="V752:X752"/>
    <mergeCell ref="V753:X753"/>
    <mergeCell ref="V754:X754"/>
    <mergeCell ref="V755:X755"/>
    <mergeCell ref="V756:X756"/>
    <mergeCell ref="V757:X757"/>
    <mergeCell ref="V86:X86"/>
    <mergeCell ref="V733:X733"/>
    <mergeCell ref="V734:X734"/>
    <mergeCell ref="V735:X735"/>
    <mergeCell ref="V736:X736"/>
    <mergeCell ref="V737:X737"/>
    <mergeCell ref="V738:X738"/>
    <mergeCell ref="V739:X739"/>
    <mergeCell ref="V740:X740"/>
    <mergeCell ref="V741:X741"/>
    <mergeCell ref="V742:X742"/>
    <mergeCell ref="V743:X743"/>
    <mergeCell ref="V744:X744"/>
    <mergeCell ref="V745:X745"/>
    <mergeCell ref="V746:X746"/>
    <mergeCell ref="V747:X747"/>
    <mergeCell ref="V748:X748"/>
    <mergeCell ref="V749:X749"/>
    <mergeCell ref="V716:X716"/>
    <mergeCell ref="V717:X717"/>
    <mergeCell ref="V718:X718"/>
    <mergeCell ref="V719:X719"/>
    <mergeCell ref="V720:X720"/>
    <mergeCell ref="V721:X721"/>
  </mergeCells>
  <dataValidations disablePrompts="1" count="11">
    <dataValidation type="list" allowBlank="1" showInputMessage="1" showErrorMessage="1" sqref="U24:W24" xr:uid="{EA632C01-FA2A-4993-AD1A-AD3609E35E4F}">
      <formula1>"ZA,ZB,ZC,ZD,ZE"</formula1>
    </dataValidation>
    <dataValidation type="list" allowBlank="1" showInputMessage="1" showErrorMessage="1" sqref="BB270:BC270" xr:uid="{F60F6E46-1883-4067-84E5-44ACD3374676}">
      <mc:AlternateContent xmlns:x12ac="http://schemas.microsoft.com/office/spreadsheetml/2011/1/ac" xmlns:mc="http://schemas.openxmlformats.org/markup-compatibility/2006">
        <mc:Choice Requires="x12ac">
          <x12ac:list>"1,5","1,2",1</x12ac:list>
        </mc:Choice>
        <mc:Fallback>
          <formula1>"1,5,1,2,1"</formula1>
        </mc:Fallback>
      </mc:AlternateContent>
    </dataValidation>
    <dataValidation type="list" allowBlank="1" showInputMessage="1" showErrorMessage="1" sqref="AL502:AO502" xr:uid="{7A37D645-8FE2-4DE0-A6DB-61EB244E1A01}">
      <formula1>"ηbi ≤ 2.0,ηbi &gt; 2.0"</formula1>
    </dataValidation>
    <dataValidation type="list" allowBlank="1" showInputMessage="1" showErrorMessage="1" sqref="AJ503:AK503" xr:uid="{B808425B-97F4-4460-B048-05ED0C3C1C53}">
      <formula1>"var,yok"</formula1>
    </dataValidation>
    <dataValidation type="list" allowBlank="1" showInputMessage="1" showErrorMessage="1" sqref="AH502:AI502 AL502:AO502" xr:uid="{5B974AC9-18E5-40BB-9E3C-268AD35E5A87}">
      <formula1>"ηbi≤2.0,ηbi&gt;2.0"</formula1>
    </dataValidation>
    <dataValidation type="list" allowBlank="1" showInputMessage="1" showErrorMessage="1" sqref="AR166:AV167" xr:uid="{41D30164-7F8E-4552-AF03-6CA17A50E349}">
      <formula1>"yapılsın.,yapılmasın."</formula1>
    </dataValidation>
    <dataValidation type="list" allowBlank="1" showInputMessage="1" showErrorMessage="1" sqref="AW24:AX24" xr:uid="{10155A38-71FF-4F0B-A8FA-92FCCF248343}">
      <mc:AlternateContent xmlns:x12ac="http://schemas.microsoft.com/office/spreadsheetml/2011/1/ac" xmlns:mc="http://schemas.openxmlformats.org/markup-compatibility/2006">
        <mc:Choice Requires="x12ac">
          <x12ac:list>1,"1,2","1,5"</x12ac:list>
        </mc:Choice>
        <mc:Fallback>
          <formula1>"1,1,2,1,5"</formula1>
        </mc:Fallback>
      </mc:AlternateContent>
    </dataValidation>
    <dataValidation type="list" allowBlank="1" showInputMessage="1" showErrorMessage="1" sqref="AY23:AZ23" xr:uid="{102BD2E2-5C7D-4DFC-85F5-D25B7475A90A}">
      <mc:AlternateContent xmlns:x12ac="http://schemas.microsoft.com/office/spreadsheetml/2011/1/ac" xmlns:mc="http://schemas.openxmlformats.org/markup-compatibility/2006">
        <mc:Choice Requires="x12ac">
          <x12ac:list>"1,5",2,"2,5",3</x12ac:list>
        </mc:Choice>
        <mc:Fallback>
          <formula1>"1,5,2,2,5,3"</formula1>
        </mc:Fallback>
      </mc:AlternateContent>
    </dataValidation>
    <dataValidation type="list" allowBlank="1" showInputMessage="1" showErrorMessage="1" sqref="BA22:BB22" xr:uid="{06A4A2E0-7C30-4BD1-9390-FED8F43DB39A}">
      <mc:AlternateContent xmlns:x12ac="http://schemas.microsoft.com/office/spreadsheetml/2011/1/ac" xmlns:mc="http://schemas.openxmlformats.org/markup-compatibility/2006">
        <mc:Choice Requires="x12ac">
          <x12ac:list>"2,5",3,4,5,6,7,8</x12ac:list>
        </mc:Choice>
        <mc:Fallback>
          <formula1>"2,5,3,4,5,6,7,8"</formula1>
        </mc:Fallback>
      </mc:AlternateContent>
    </dataValidation>
    <dataValidation type="list" allowBlank="1" showInputMessage="1" showErrorMessage="1" sqref="AH150:AO150 V150" xr:uid="{47C2CD06-5EB9-442C-8386-0BE7B471C65A}">
      <formula1>"betonarme çerçeve,çelik çerçeve veya çaprazlı çelik çerçeve,diğer"</formula1>
    </dataValidation>
    <dataValidation type="list" allowBlank="1" showInputMessage="1" showErrorMessage="1" sqref="AH543:BF543 V543" xr:uid="{35DDDEF2-057C-45E2-8B1F-6DED50649203}">
      <formula1>$AM$537:$AM$539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2019-01-23T16:59:49Z</dcterms:created>
  <dcterms:modified xsi:type="dcterms:W3CDTF">2021-05-09T13:39:27Z</dcterms:modified>
</cp:coreProperties>
</file>